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_DOCS\ATLETIKA\SAZ\2025\VYSLEDKY\PDF_WEB\"/>
    </mc:Choice>
  </mc:AlternateContent>
  <xr:revisionPtr revIDLastSave="0" documentId="13_ncr:1_{DA13F4E0-54B0-49C5-A5E1-97CB95715EE9}" xr6:coauthVersionLast="47" xr6:coauthVersionMax="47" xr10:uidLastSave="{00000000-0000-0000-0000-000000000000}"/>
  <bookViews>
    <workbookView xWindow="-120" yWindow="-120" windowWidth="29040" windowHeight="15720" xr2:uid="{25ECCED5-AEF5-43E6-A97D-0645BD885EC1}"/>
  </bookViews>
  <sheets>
    <sheet name="20km M" sheetId="1" r:id="rId1"/>
    <sheet name="20km W" sheetId="2" r:id="rId2"/>
    <sheet name="10km W" sheetId="3" r:id="rId3"/>
    <sheet name="10km M" sheetId="4" r:id="rId4"/>
    <sheet name="5km M" sheetId="12" r:id="rId5"/>
    <sheet name="5km W" sheetId="13" r:id="rId6"/>
    <sheet name="5km MM" sheetId="16" r:id="rId7"/>
    <sheet name="3km M" sheetId="9" r:id="rId8"/>
    <sheet name="3km W" sheetId="10" r:id="rId9"/>
    <sheet name="3km WM" sheetId="11" r:id="rId10"/>
    <sheet name="1km W" sheetId="5" r:id="rId11"/>
    <sheet name="1km W2014" sheetId="6" r:id="rId12"/>
    <sheet name="1km M" sheetId="7" r:id="rId13"/>
    <sheet name="1km M2014" sheetId="8" r:id="rId14"/>
    <sheet name="Relay 4x1km Mix" sheetId="15" r:id="rId15"/>
    <sheet name="Komandiniai rezultatai" sheetId="1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6" l="1"/>
  <c r="J17" i="16"/>
  <c r="E17" i="16"/>
  <c r="J16" i="16"/>
  <c r="E16" i="16"/>
  <c r="H14" i="16"/>
  <c r="E9" i="16"/>
  <c r="J8" i="16"/>
  <c r="E8" i="16"/>
  <c r="J7" i="16"/>
  <c r="E7" i="16"/>
  <c r="J6" i="16"/>
  <c r="E6" i="16"/>
  <c r="H4" i="16"/>
  <c r="G4" i="13" l="1"/>
  <c r="J9" i="12"/>
  <c r="J8" i="12"/>
  <c r="J7" i="12"/>
  <c r="J6" i="12"/>
  <c r="G4" i="12"/>
  <c r="E10" i="11"/>
  <c r="E9" i="11"/>
  <c r="E8" i="11"/>
  <c r="E7" i="11"/>
  <c r="E6" i="11"/>
  <c r="H4" i="11"/>
  <c r="J14" i="10" l="1"/>
  <c r="J13" i="10"/>
  <c r="J10" i="10"/>
  <c r="J9" i="10"/>
  <c r="J8" i="10"/>
  <c r="J7" i="10"/>
  <c r="J6" i="10"/>
  <c r="G4" i="10"/>
  <c r="G4" i="9" l="1"/>
  <c r="G4" i="8" l="1"/>
  <c r="J17" i="7"/>
  <c r="J14" i="7"/>
  <c r="J12" i="7"/>
  <c r="J10" i="7"/>
  <c r="J9" i="7"/>
  <c r="J8" i="7"/>
  <c r="J6" i="7"/>
  <c r="G4" i="7"/>
  <c r="G4" i="6" l="1"/>
  <c r="J17" i="5"/>
  <c r="J11" i="5"/>
  <c r="J6" i="5"/>
  <c r="J14" i="5"/>
  <c r="J9" i="5"/>
  <c r="J18" i="5"/>
  <c r="J10" i="5"/>
  <c r="G4" i="5"/>
  <c r="G4" i="4" l="1"/>
  <c r="J6" i="4"/>
  <c r="J7" i="4"/>
  <c r="J8" i="4"/>
  <c r="J9" i="4"/>
  <c r="J10" i="4"/>
  <c r="J11" i="4"/>
  <c r="J12" i="4"/>
  <c r="G4" i="3"/>
  <c r="J6" i="3"/>
  <c r="J7" i="3"/>
  <c r="J8" i="3"/>
  <c r="J9" i="3"/>
  <c r="J10" i="3"/>
  <c r="J11" i="3"/>
  <c r="G4" i="2"/>
  <c r="J6" i="2"/>
  <c r="J7" i="2"/>
  <c r="J8" i="2"/>
  <c r="J9" i="2"/>
  <c r="J10" i="2"/>
  <c r="J12" i="2"/>
  <c r="J13" i="2"/>
  <c r="J14" i="2"/>
  <c r="J15" i="2"/>
  <c r="J16" i="2"/>
  <c r="J17" i="2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4" i="1"/>
</calcChain>
</file>

<file path=xl/sharedStrings.xml><?xml version="1.0" encoding="utf-8"?>
<sst xmlns="http://schemas.openxmlformats.org/spreadsheetml/2006/main" count="1035" uniqueCount="352">
  <si>
    <t xml:space="preserve">
   51th INTERNATIONAL RACE WALKING FESTIVAL ALYTUS 2025</t>
  </si>
  <si>
    <t>12 JUNE 2025</t>
  </si>
  <si>
    <t>Alytus, Lithuania</t>
  </si>
  <si>
    <t>20 km Men</t>
  </si>
  <si>
    <t>Results</t>
  </si>
  <si>
    <t>Rank</t>
  </si>
  <si>
    <t>Bib</t>
  </si>
  <si>
    <t xml:space="preserve">Name </t>
  </si>
  <si>
    <t>Born</t>
  </si>
  <si>
    <t>Country</t>
  </si>
  <si>
    <t>Team</t>
  </si>
  <si>
    <t>Result</t>
  </si>
  <si>
    <t>W</t>
  </si>
  <si>
    <t>PTS</t>
  </si>
  <si>
    <t>Remarks</t>
  </si>
  <si>
    <t>PB</t>
  </si>
  <si>
    <t>SB</t>
  </si>
  <si>
    <t>Maher Ben Hlima</t>
  </si>
  <si>
    <t>POL</t>
  </si>
  <si>
    <t/>
  </si>
  <si>
    <t>Serhii Svitlychnyi</t>
  </si>
  <si>
    <t>UKR</t>
  </si>
  <si>
    <t>Dominik Černý</t>
  </si>
  <si>
    <t>SVK</t>
  </si>
  <si>
    <t>&lt;</t>
  </si>
  <si>
    <t>Raivo Saulgriezis</t>
  </si>
  <si>
    <t>LAT</t>
  </si>
  <si>
    <t>Isaac Antonio Palma Olivares</t>
  </si>
  <si>
    <t>MEX</t>
  </si>
  <si>
    <t>~~&lt;</t>
  </si>
  <si>
    <t>Ever Jair Palma Olivares</t>
  </si>
  <si>
    <t>~</t>
  </si>
  <si>
    <t>PZ 10:01</t>
  </si>
  <si>
    <t>Hayrettin  Yıldız</t>
  </si>
  <si>
    <t>TUR</t>
  </si>
  <si>
    <t>Ihor Hlavan</t>
  </si>
  <si>
    <r>
      <rPr>
        <b/>
        <sz val="10"/>
        <rFont val="Calibri"/>
        <family val="2"/>
        <charset val="186"/>
      </rPr>
      <t>~</t>
    </r>
    <r>
      <rPr>
        <b/>
        <sz val="12"/>
        <rFont val="Times New Roman"/>
        <family val="1"/>
        <charset val="186"/>
      </rPr>
      <t>&lt;</t>
    </r>
  </si>
  <si>
    <t>Yehor Shelest</t>
  </si>
  <si>
    <t>Ozan Bayram</t>
  </si>
  <si>
    <r>
      <t>&lt;</t>
    </r>
    <r>
      <rPr>
        <b/>
        <sz val="10"/>
        <rFont val="Calibri"/>
        <family val="2"/>
        <charset val="186"/>
      </rPr>
      <t>~</t>
    </r>
  </si>
  <si>
    <t>-</t>
  </si>
  <si>
    <t>Darius  Jazepčikas</t>
  </si>
  <si>
    <t>LTU</t>
  </si>
  <si>
    <t>Kaunas</t>
  </si>
  <si>
    <t>Markuss Mičulis</t>
  </si>
  <si>
    <t>&lt;&lt;</t>
  </si>
  <si>
    <t>Gatis Kristiāns Romanovs</t>
  </si>
  <si>
    <t>Deividas Balevičius</t>
  </si>
  <si>
    <t>Švenčionys</t>
  </si>
  <si>
    <t>&lt;&lt;&lt;</t>
  </si>
  <si>
    <t>Aleksei Tereštšenkov</t>
  </si>
  <si>
    <t>EST</t>
  </si>
  <si>
    <t>Tadas Šuškevičius</t>
  </si>
  <si>
    <t>Vilnius</t>
  </si>
  <si>
    <t>DNF</t>
  </si>
  <si>
    <t>PZ 10:18</t>
  </si>
  <si>
    <t>Andy Boutrais</t>
  </si>
  <si>
    <t>FRA</t>
  </si>
  <si>
    <t>DNS</t>
  </si>
  <si>
    <t>GRE</t>
  </si>
  <si>
    <t>Christina Papadopoulou</t>
  </si>
  <si>
    <t>Vita Ormane</t>
  </si>
  <si>
    <t>Šiauliai, Klaipėda</t>
  </si>
  <si>
    <t>Nadežda Novikova</t>
  </si>
  <si>
    <t>Prienai</t>
  </si>
  <si>
    <t>Miglė Damynaitė</t>
  </si>
  <si>
    <t>Modra Liepiņa</t>
  </si>
  <si>
    <t>Hana Burzalová</t>
  </si>
  <si>
    <t>NR</t>
  </si>
  <si>
    <t>ROU</t>
  </si>
  <si>
    <t>Alessia Cristina Pop</t>
  </si>
  <si>
    <t>Švenčionys-Kėdainiai</t>
  </si>
  <si>
    <t>Austėja Kavaliauskaitė</t>
  </si>
  <si>
    <t>Jekaterina Mirotvortseva</t>
  </si>
  <si>
    <t>ITA</t>
  </si>
  <si>
    <t>Federica Curiazzi</t>
  </si>
  <si>
    <t>Mariia Sakharuk</t>
  </si>
  <si>
    <t>Liudmyla Olianovska</t>
  </si>
  <si>
    <t>20 km Women</t>
  </si>
  <si>
    <t>Birštonas</t>
  </si>
  <si>
    <t>Armanda Tolytė</t>
  </si>
  <si>
    <t>DQ 9:50</t>
  </si>
  <si>
    <r>
      <rPr>
        <b/>
        <sz val="10"/>
        <rFont val="Calibri"/>
        <family val="2"/>
        <charset val="186"/>
      </rPr>
      <t>~~</t>
    </r>
    <r>
      <rPr>
        <b/>
        <sz val="10"/>
        <rFont val="Times New Roman"/>
        <family val="1"/>
        <charset val="186"/>
      </rPr>
      <t>&lt;</t>
    </r>
    <r>
      <rPr>
        <b/>
        <sz val="10"/>
        <rFont val="Calibri"/>
        <family val="2"/>
        <charset val="186"/>
      </rPr>
      <t>~</t>
    </r>
  </si>
  <si>
    <t>DQ</t>
  </si>
  <si>
    <t>Elvina Carré</t>
  </si>
  <si>
    <t>Deimantė Žilinskaitė</t>
  </si>
  <si>
    <t>Druskininkai</t>
  </si>
  <si>
    <t>Ema Olišauskaitė</t>
  </si>
  <si>
    <t>Šiauliai</t>
  </si>
  <si>
    <t>Adrijana Karinauskaitė</t>
  </si>
  <si>
    <t>Izabela Krzyżanowska</t>
  </si>
  <si>
    <t>10 km Women</t>
  </si>
  <si>
    <t>Liudas Grincevičius</t>
  </si>
  <si>
    <t>Tauras-Jokūbas Grincevičius</t>
  </si>
  <si>
    <t>Lukas Lasevičius</t>
  </si>
  <si>
    <t>Michal Duda</t>
  </si>
  <si>
    <t>Jakub Mažgút</t>
  </si>
  <si>
    <t>Lukáš Rosenbaum</t>
  </si>
  <si>
    <t>Dominik Barbużyński</t>
  </si>
  <si>
    <t>10 km Men</t>
  </si>
  <si>
    <t>1 km Women (2012-2013)</t>
  </si>
  <si>
    <t>Rūta Pupinytė</t>
  </si>
  <si>
    <t>2012-03-16</t>
  </si>
  <si>
    <t>Jonava</t>
  </si>
  <si>
    <t>Karlīna Bešta</t>
  </si>
  <si>
    <t>Sara Al Bakri</t>
  </si>
  <si>
    <t>Patricija Januškevičiūtė</t>
  </si>
  <si>
    <t>Urtė Juodytė</t>
  </si>
  <si>
    <t>Goda Kadziauskaitė</t>
  </si>
  <si>
    <t>Milda Kisieliūtė</t>
  </si>
  <si>
    <t>Veronika Krukovska</t>
  </si>
  <si>
    <t>Eva Kubiliūtė</t>
  </si>
  <si>
    <t>Simona Norkutė</t>
  </si>
  <si>
    <t>Ema Simonavičiūtė</t>
  </si>
  <si>
    <t>Ugnė Vaičiūnaitė</t>
  </si>
  <si>
    <t>Gabrielė Lapienytė</t>
  </si>
  <si>
    <t>2012-06-05</t>
  </si>
  <si>
    <t>Eli Tiškė</t>
  </si>
  <si>
    <t>Radvilė Taraskevičiūtė</t>
  </si>
  <si>
    <t>1 km Women (2014 and younger)</t>
  </si>
  <si>
    <t>Nelka Riečanová</t>
  </si>
  <si>
    <t>Rusnė Sirevičiūtė</t>
  </si>
  <si>
    <t>2014-06-12</t>
  </si>
  <si>
    <t>Gustė Laurinčikaitė</t>
  </si>
  <si>
    <t>Sabina Jakubenaitė</t>
  </si>
  <si>
    <t>Terēza Lorence</t>
  </si>
  <si>
    <t>Lėja Bazevičiūtė</t>
  </si>
  <si>
    <t>Smiltė Sirevičiūtė</t>
  </si>
  <si>
    <t>Santa Ormane</t>
  </si>
  <si>
    <t>Urtė Vengraitytė</t>
  </si>
  <si>
    <t>Luknė Kazakevičiūtė</t>
  </si>
  <si>
    <t>2017-01-10</t>
  </si>
  <si>
    <t>Ema Milerytė</t>
  </si>
  <si>
    <t>Kėdainiai</t>
  </si>
  <si>
    <t>Adelė Bitkevičiūtė</t>
  </si>
  <si>
    <t>Vilniaus r.</t>
  </si>
  <si>
    <t>Emilija Pirtinaitė</t>
  </si>
  <si>
    <t>2014-01-27</t>
  </si>
  <si>
    <t>Urtė Marcinkutė</t>
  </si>
  <si>
    <t>Arina Grincevič</t>
  </si>
  <si>
    <t>Žemyna Luckutė</t>
  </si>
  <si>
    <t>Elia Arakėlian</t>
  </si>
  <si>
    <t>Barbora Matiušovaitė</t>
  </si>
  <si>
    <t>Barbora Urnikytė</t>
  </si>
  <si>
    <t>2014-11-13</t>
  </si>
  <si>
    <t>Marta Liepiņa</t>
  </si>
  <si>
    <t>Gerda Lapienytė</t>
  </si>
  <si>
    <t>Marija Filimon</t>
  </si>
  <si>
    <t>Lūna Svirskytė</t>
  </si>
  <si>
    <t>2015-05-03</t>
  </si>
  <si>
    <t>Leila Lipinskytė</t>
  </si>
  <si>
    <t>Saulė Marija Matukaitė</t>
  </si>
  <si>
    <t>Meida Vancevičiūtė</t>
  </si>
  <si>
    <t>Smiltė Stankevičiūtė</t>
  </si>
  <si>
    <t>Jorė Čeponytė</t>
  </si>
  <si>
    <t>Gabrielė Lukošiūtė</t>
  </si>
  <si>
    <t>Greta Patašova</t>
  </si>
  <si>
    <t>Airida Vilkevičiūtė</t>
  </si>
  <si>
    <t>Jogailė Savickaitė</t>
  </si>
  <si>
    <t>Magdalēna Liepiņa</t>
  </si>
  <si>
    <t>Adelina Gurčenko</t>
  </si>
  <si>
    <t>Milana Zinkova</t>
  </si>
  <si>
    <t>Erika Buzaitė</t>
  </si>
  <si>
    <t>Grėtė Garkauskaitė</t>
  </si>
  <si>
    <t>Olivija Norušytė</t>
  </si>
  <si>
    <t>Smiltė Parfijanovičiūtė</t>
  </si>
  <si>
    <t>Patricija Petronytė</t>
  </si>
  <si>
    <t>1 km Men (2012-2013)</t>
  </si>
  <si>
    <t>Michal Benčík</t>
  </si>
  <si>
    <t>4:27</t>
  </si>
  <si>
    <t>Ovidijus Civilka</t>
  </si>
  <si>
    <t>4:44</t>
  </si>
  <si>
    <t>Kajus Darulis</t>
  </si>
  <si>
    <t>4:56</t>
  </si>
  <si>
    <t>Rapolas Jazepčikas</t>
  </si>
  <si>
    <t>5:23</t>
  </si>
  <si>
    <t>Dovydas Januškevičius</t>
  </si>
  <si>
    <t>5:32</t>
  </si>
  <si>
    <t>Manelis Polismakas</t>
  </si>
  <si>
    <t>2012-10-23</t>
  </si>
  <si>
    <t>6:10</t>
  </si>
  <si>
    <t>Rapolas Šimanskas</t>
  </si>
  <si>
    <t>6:32</t>
  </si>
  <si>
    <t>Kajus Jonaitis</t>
  </si>
  <si>
    <t>2012-02-01</t>
  </si>
  <si>
    <t>7:23</t>
  </si>
  <si>
    <t>Adamas Pašvenskas</t>
  </si>
  <si>
    <t>Benas Banys</t>
  </si>
  <si>
    <t>Kamilis Parfijanovičius</t>
  </si>
  <si>
    <t>Mantas Aliukonis</t>
  </si>
  <si>
    <t>1 km Men (2014 and younger)</t>
  </si>
  <si>
    <t>Daniel Beganskij</t>
  </si>
  <si>
    <t>5:18</t>
  </si>
  <si>
    <t>Domas Sapitavičius</t>
  </si>
  <si>
    <t>5:29</t>
  </si>
  <si>
    <t>Erik Beganskij</t>
  </si>
  <si>
    <t>Martynas Darulis</t>
  </si>
  <si>
    <t>Vincas Bitkevičius</t>
  </si>
  <si>
    <t>5:34</t>
  </si>
  <si>
    <t>Benas Marcinkus</t>
  </si>
  <si>
    <t>5:47</t>
  </si>
  <si>
    <t>Andrius Tereščenko</t>
  </si>
  <si>
    <t>2014-08-27</t>
  </si>
  <si>
    <t>Vėjas Tokarevas</t>
  </si>
  <si>
    <t>2015-03-04</t>
  </si>
  <si>
    <t>6:01</t>
  </si>
  <si>
    <t>Arminas Žalinkevičius</t>
  </si>
  <si>
    <t>6:13</t>
  </si>
  <si>
    <t>Karol Mikelevič</t>
  </si>
  <si>
    <t>6:14</t>
  </si>
  <si>
    <t>Ugnius Tokarevas</t>
  </si>
  <si>
    <t>6:27</t>
  </si>
  <si>
    <t>Deividas Žvirblis</t>
  </si>
  <si>
    <t>6:30</t>
  </si>
  <si>
    <t>Leon Lipinskij</t>
  </si>
  <si>
    <t>6:38</t>
  </si>
  <si>
    <t>Nojus Paukštys</t>
  </si>
  <si>
    <t>6:43</t>
  </si>
  <si>
    <t>Arnas Marcinkus</t>
  </si>
  <si>
    <t>Lukas Kulešius</t>
  </si>
  <si>
    <t>6:47</t>
  </si>
  <si>
    <t>Remigijus Voitiul</t>
  </si>
  <si>
    <t>6:51</t>
  </si>
  <si>
    <t>Timėjus Polismakas</t>
  </si>
  <si>
    <t>2015-05-12</t>
  </si>
  <si>
    <t>7:01</t>
  </si>
  <si>
    <t>Dāvis Lorencs</t>
  </si>
  <si>
    <t>7:12</t>
  </si>
  <si>
    <t>Dovydas Taraikavičius</t>
  </si>
  <si>
    <t>7:46</t>
  </si>
  <si>
    <t>Rojus Žalinkevičius</t>
  </si>
  <si>
    <t>7:59</t>
  </si>
  <si>
    <t>Lukas Januškevičius</t>
  </si>
  <si>
    <t>3 km Men</t>
  </si>
  <si>
    <t>Start list</t>
  </si>
  <si>
    <t>Order</t>
  </si>
  <si>
    <t>Jokūbas Budvytis</t>
  </si>
  <si>
    <t>Vilnius, Šilalė</t>
  </si>
  <si>
    <t>Viktoras Petryla</t>
  </si>
  <si>
    <t>16:04</t>
  </si>
  <si>
    <t>Pijus Šmitas</t>
  </si>
  <si>
    <t>16:16</t>
  </si>
  <si>
    <t>Klaudijus Kudabajavas</t>
  </si>
  <si>
    <t>22:07</t>
  </si>
  <si>
    <t>3 km Women</t>
  </si>
  <si>
    <t>Gustė Vasiliauskaitė</t>
  </si>
  <si>
    <t>Vilnius, Klaipėda</t>
  </si>
  <si>
    <t>Miglė Abračinskaitė</t>
  </si>
  <si>
    <t>16:26</t>
  </si>
  <si>
    <t>Laura Nesteckytė</t>
  </si>
  <si>
    <t>16:29</t>
  </si>
  <si>
    <t>Katrīna Ose</t>
  </si>
  <si>
    <t>18:19</t>
  </si>
  <si>
    <t>Almilė Povilavičiūtė</t>
  </si>
  <si>
    <t>18:47</t>
  </si>
  <si>
    <t>Sofija Istrate</t>
  </si>
  <si>
    <t>Klaipėda</t>
  </si>
  <si>
    <t>19:52</t>
  </si>
  <si>
    <t>Austėja Aukštuolytė</t>
  </si>
  <si>
    <t>20:00</t>
  </si>
  <si>
    <t>Kristina Suponku</t>
  </si>
  <si>
    <t>20:19</t>
  </si>
  <si>
    <t>Arina Bichtiakova</t>
  </si>
  <si>
    <t>20:21</t>
  </si>
  <si>
    <t>Viltė Smolskaitė</t>
  </si>
  <si>
    <t>23:39</t>
  </si>
  <si>
    <t>3 km Women Masters</t>
  </si>
  <si>
    <t>15:30</t>
  </si>
  <si>
    <t>Dorota Bułakowska</t>
  </si>
  <si>
    <t>16:53</t>
  </si>
  <si>
    <t>Dzidra Širve</t>
  </si>
  <si>
    <t>Irina Birjukova</t>
  </si>
  <si>
    <t>Māra Rināsa</t>
  </si>
  <si>
    <t>5 km Men</t>
  </si>
  <si>
    <t>Libertas Kulieša</t>
  </si>
  <si>
    <t>23:32</t>
  </si>
  <si>
    <t>Bassam Al Bakri</t>
  </si>
  <si>
    <t>24:46</t>
  </si>
  <si>
    <t>Kajus Balkė</t>
  </si>
  <si>
    <t>26:37</t>
  </si>
  <si>
    <t>Emilijus Šaliakas</t>
  </si>
  <si>
    <t>Vilnius, Kėdainiai</t>
  </si>
  <si>
    <t>26:48</t>
  </si>
  <si>
    <t>Jelizaveta Danilova</t>
  </si>
  <si>
    <t>Ania Selezniova</t>
  </si>
  <si>
    <t>IRL</t>
  </si>
  <si>
    <t>Robin Óg Murphy</t>
  </si>
  <si>
    <t>32:33</t>
  </si>
  <si>
    <t>Irtautė Jučaitė</t>
  </si>
  <si>
    <t>30:20</t>
  </si>
  <si>
    <t>Emilija Krušaitė</t>
  </si>
  <si>
    <t>29:46</t>
  </si>
  <si>
    <t>Samanta Knivaitė</t>
  </si>
  <si>
    <t>29:20</t>
  </si>
  <si>
    <t>Augustė Kurnickaja</t>
  </si>
  <si>
    <t>29:06</t>
  </si>
  <si>
    <t>Orinta Stanevičiūtė</t>
  </si>
  <si>
    <t>Justė Andrijauskaitė</t>
  </si>
  <si>
    <t>5 km Women</t>
  </si>
  <si>
    <t>&gt;</t>
  </si>
  <si>
    <t>KOMANDINIAI REZULTATAI</t>
  </si>
  <si>
    <t>Vieta</t>
  </si>
  <si>
    <t>Komandos</t>
  </si>
  <si>
    <t>Taškai</t>
  </si>
  <si>
    <t>51th INTERNATIONAL RACE WALKING FESTIVAL ALYTUS 2025</t>
  </si>
  <si>
    <t>Relay 4x1 km Mix (2012 and younger)</t>
  </si>
  <si>
    <t>3-1</t>
  </si>
  <si>
    <t>2014-11-013</t>
  </si>
  <si>
    <t>22:16</t>
  </si>
  <si>
    <t>3-2</t>
  </si>
  <si>
    <t>3-3</t>
  </si>
  <si>
    <t>3-4</t>
  </si>
  <si>
    <t>401</t>
  </si>
  <si>
    <t>Kėdainių raj.</t>
  </si>
  <si>
    <t>22:19</t>
  </si>
  <si>
    <t>402</t>
  </si>
  <si>
    <t>403</t>
  </si>
  <si>
    <t>404</t>
  </si>
  <si>
    <t>1-1</t>
  </si>
  <si>
    <t>22:51</t>
  </si>
  <si>
    <t>1-2</t>
  </si>
  <si>
    <t>1-3</t>
  </si>
  <si>
    <t>1-4</t>
  </si>
  <si>
    <t>4-1</t>
  </si>
  <si>
    <t>25:14</t>
  </si>
  <si>
    <t>4-2</t>
  </si>
  <si>
    <t>4-3</t>
  </si>
  <si>
    <t>4-4</t>
  </si>
  <si>
    <t>5-1</t>
  </si>
  <si>
    <t>26:59</t>
  </si>
  <si>
    <t>I.Šukevičiūtė</t>
  </si>
  <si>
    <t>5-2</t>
  </si>
  <si>
    <t>5-3</t>
  </si>
  <si>
    <t>5-4</t>
  </si>
  <si>
    <t>6-1</t>
  </si>
  <si>
    <t>27:21</t>
  </si>
  <si>
    <t>6-2</t>
  </si>
  <si>
    <t>6-3</t>
  </si>
  <si>
    <t>6-4</t>
  </si>
  <si>
    <t>15:41</t>
  </si>
  <si>
    <t>5 km Men Masters</t>
  </si>
  <si>
    <t>Masters</t>
  </si>
  <si>
    <t>Romas Miškinis</t>
  </si>
  <si>
    <t>Modris Liepiņš</t>
  </si>
  <si>
    <t>Krzysztof Czerski</t>
  </si>
  <si>
    <t>Tomasz Lipiec</t>
  </si>
  <si>
    <t>3 km Men Masters</t>
  </si>
  <si>
    <t>Ilmārs Saulgriezis</t>
  </si>
  <si>
    <t>Piergiorgio Andreotti</t>
  </si>
  <si>
    <t>Raitis Lērme</t>
  </si>
  <si>
    <t>16:20</t>
  </si>
  <si>
    <t>Šilalė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</si>
</sst>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m:ss"/>
    <numFmt numFmtId="166" formatCode="yy"/>
    <numFmt numFmtId="167" formatCode="0.0000"/>
    <numFmt numFmtId="168" formatCode="mm:ss.0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Century Gothic"/>
      <family val="2"/>
      <charset val="186"/>
    </font>
    <font>
      <b/>
      <sz val="14"/>
      <name val="Century Gothic"/>
      <family val="2"/>
      <charset val="186"/>
    </font>
    <font>
      <b/>
      <sz val="10"/>
      <name val="Century Gothic"/>
      <family val="2"/>
      <charset val="186"/>
    </font>
    <font>
      <sz val="8"/>
      <name val="Century Gothic"/>
      <family val="2"/>
      <charset val="186"/>
    </font>
    <font>
      <b/>
      <sz val="10"/>
      <color theme="0"/>
      <name val="Times New Roman"/>
      <family val="1"/>
      <charset val="186"/>
    </font>
    <font>
      <b/>
      <sz val="12"/>
      <color theme="0"/>
      <name val="Century Gothic"/>
      <family val="2"/>
      <charset val="186"/>
    </font>
    <font>
      <sz val="8"/>
      <name val="Times New Roman"/>
      <family val="1"/>
      <charset val="186"/>
    </font>
    <font>
      <b/>
      <sz val="10"/>
      <color theme="1"/>
      <name val="Century Gothic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name val="Calibri"/>
      <family val="2"/>
      <charset val="186"/>
    </font>
    <font>
      <b/>
      <sz val="10"/>
      <name val="Times New Roman"/>
      <family val="2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b/>
      <sz val="10"/>
      <name val="Century Gothic"/>
      <family val="2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color theme="1"/>
      <name val="Times New Roman"/>
      <family val="1"/>
      <charset val="186"/>
    </font>
    <font>
      <sz val="8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21" fontId="10" fillId="0" borderId="0" xfId="0" applyNumberFormat="1" applyFont="1" applyAlignment="1">
      <alignment shrinkToFit="1"/>
    </xf>
    <xf numFmtId="49" fontId="11" fillId="2" borderId="1" xfId="0" applyNumberFormat="1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164" fontId="12" fillId="0" borderId="5" xfId="0" applyNumberFormat="1" applyFont="1" applyBorder="1" applyAlignment="1">
      <alignment horizontal="center" shrinkToFit="1"/>
    </xf>
    <xf numFmtId="14" fontId="8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horizontal="left"/>
    </xf>
    <xf numFmtId="21" fontId="15" fillId="0" borderId="5" xfId="0" applyNumberFormat="1" applyFont="1" applyBorder="1" applyAlignment="1">
      <alignment horizontal="center" shrinkToFit="1"/>
    </xf>
    <xf numFmtId="21" fontId="15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1" fontId="14" fillId="0" borderId="7" xfId="0" applyNumberFormat="1" applyFont="1" applyBorder="1" applyAlignment="1">
      <alignment horizontal="center"/>
    </xf>
    <xf numFmtId="21" fontId="3" fillId="0" borderId="0" xfId="0" applyNumberFormat="1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164" fontId="12" fillId="0" borderId="6" xfId="0" applyNumberFormat="1" applyFont="1" applyBorder="1" applyAlignment="1">
      <alignment horizontal="center" shrinkToFit="1"/>
    </xf>
    <xf numFmtId="14" fontId="8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horizontal="left"/>
    </xf>
    <xf numFmtId="21" fontId="15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21" fontId="14" fillId="0" borderId="8" xfId="0" applyNumberFormat="1" applyFont="1" applyBorder="1" applyAlignment="1">
      <alignment horizontal="center"/>
    </xf>
    <xf numFmtId="21" fontId="18" fillId="0" borderId="6" xfId="0" applyNumberFormat="1" applyFont="1" applyBorder="1" applyAlignment="1">
      <alignment horizontal="center"/>
    </xf>
    <xf numFmtId="21" fontId="12" fillId="0" borderId="8" xfId="0" applyNumberFormat="1" applyFont="1" applyBorder="1" applyAlignment="1">
      <alignment horizontal="center"/>
    </xf>
    <xf numFmtId="21" fontId="19" fillId="0" borderId="6" xfId="0" applyNumberFormat="1" applyFont="1" applyBorder="1" applyAlignment="1">
      <alignment horizontal="center"/>
    </xf>
    <xf numFmtId="21" fontId="15" fillId="0" borderId="6" xfId="0" applyNumberFormat="1" applyFont="1" applyBorder="1" applyAlignment="1">
      <alignment horizontal="center" shrinkToFit="1"/>
    </xf>
    <xf numFmtId="21" fontId="1" fillId="0" borderId="0" xfId="0" applyNumberFormat="1" applyFont="1"/>
    <xf numFmtId="21" fontId="15" fillId="0" borderId="8" xfId="0" applyNumberFormat="1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21" fontId="15" fillId="0" borderId="7" xfId="0" applyNumberFormat="1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45" fontId="15" fillId="0" borderId="6" xfId="0" applyNumberFormat="1" applyFont="1" applyBorder="1" applyAlignment="1">
      <alignment horizontal="center" shrinkToFit="1"/>
    </xf>
    <xf numFmtId="45" fontId="3" fillId="0" borderId="0" xfId="0" applyNumberFormat="1" applyFont="1" applyAlignment="1">
      <alignment horizontal="center"/>
    </xf>
    <xf numFmtId="21" fontId="21" fillId="0" borderId="8" xfId="0" applyNumberFormat="1" applyFont="1" applyBorder="1" applyAlignment="1">
      <alignment horizontal="center"/>
    </xf>
    <xf numFmtId="45" fontId="15" fillId="0" borderId="5" xfId="0" applyNumberFormat="1" applyFont="1" applyBorder="1" applyAlignment="1">
      <alignment horizontal="center" shrinkToFit="1"/>
    </xf>
    <xf numFmtId="165" fontId="15" fillId="0" borderId="5" xfId="0" applyNumberFormat="1" applyFont="1" applyBorder="1" applyAlignment="1">
      <alignment horizontal="center" shrinkToFit="1"/>
    </xf>
    <xf numFmtId="165" fontId="15" fillId="0" borderId="6" xfId="0" applyNumberFormat="1" applyFont="1" applyBorder="1" applyAlignment="1">
      <alignment horizontal="center" shrinkToFit="1"/>
    </xf>
    <xf numFmtId="49" fontId="15" fillId="0" borderId="6" xfId="0" applyNumberFormat="1" applyFont="1" applyBorder="1" applyAlignment="1">
      <alignment horizontal="center" shrinkToFit="1"/>
    </xf>
    <xf numFmtId="49" fontId="15" fillId="0" borderId="5" xfId="0" applyNumberFormat="1" applyFont="1" applyBorder="1" applyAlignment="1">
      <alignment horizontal="center" shrinkToFit="1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20" fontId="0" fillId="0" borderId="0" xfId="0" applyNumberFormat="1"/>
    <xf numFmtId="49" fontId="11" fillId="2" borderId="10" xfId="0" applyNumberFormat="1" applyFont="1" applyFill="1" applyBorder="1"/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6" fontId="22" fillId="3" borderId="6" xfId="0" applyNumberFormat="1" applyFont="1" applyFill="1" applyBorder="1" applyAlignment="1">
      <alignment horizontal="center" vertical="center"/>
    </xf>
    <xf numFmtId="167" fontId="23" fillId="3" borderId="6" xfId="0" applyNumberFormat="1" applyFont="1" applyFill="1" applyBorder="1" applyAlignment="1">
      <alignment horizontal="center" vertical="center"/>
    </xf>
    <xf numFmtId="45" fontId="14" fillId="0" borderId="6" xfId="0" applyNumberFormat="1" applyFont="1" applyBorder="1" applyAlignment="1">
      <alignment horizontal="center" shrinkToFit="1"/>
    </xf>
    <xf numFmtId="0" fontId="24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168" fontId="10" fillId="0" borderId="0" xfId="0" applyNumberFormat="1" applyFont="1" applyAlignment="1">
      <alignment shrinkToFit="1"/>
    </xf>
    <xf numFmtId="0" fontId="25" fillId="4" borderId="13" xfId="0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13" fillId="5" borderId="10" xfId="0" applyFont="1" applyFill="1" applyBorder="1" applyAlignment="1">
      <alignment horizontal="center" vertical="center" wrapText="1"/>
    </xf>
    <xf numFmtId="49" fontId="13" fillId="5" borderId="11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left" vertical="center"/>
    </xf>
    <xf numFmtId="164" fontId="17" fillId="5" borderId="11" xfId="0" applyNumberFormat="1" applyFont="1" applyFill="1" applyBorder="1" applyAlignment="1">
      <alignment horizontal="center"/>
    </xf>
    <xf numFmtId="164" fontId="17" fillId="5" borderId="11" xfId="0" applyNumberFormat="1" applyFont="1" applyFill="1" applyBorder="1"/>
    <xf numFmtId="0" fontId="27" fillId="5" borderId="11" xfId="0" applyFont="1" applyFill="1" applyBorder="1" applyAlignment="1">
      <alignment horizontal="left"/>
    </xf>
    <xf numFmtId="49" fontId="4" fillId="5" borderId="11" xfId="0" applyNumberFormat="1" applyFont="1" applyFill="1" applyBorder="1" applyAlignment="1">
      <alignment horizontal="center" shrinkToFit="1"/>
    </xf>
    <xf numFmtId="21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left" vertical="center"/>
    </xf>
    <xf numFmtId="21" fontId="4" fillId="5" borderId="12" xfId="0" applyNumberFormat="1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/>
    </xf>
    <xf numFmtId="164" fontId="17" fillId="5" borderId="6" xfId="0" applyNumberFormat="1" applyFont="1" applyFill="1" applyBorder="1" applyAlignment="1">
      <alignment horizontal="center"/>
    </xf>
    <xf numFmtId="164" fontId="17" fillId="5" borderId="6" xfId="0" applyNumberFormat="1" applyFont="1" applyFill="1" applyBorder="1"/>
    <xf numFmtId="0" fontId="27" fillId="5" borderId="6" xfId="0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center" shrinkToFit="1"/>
    </xf>
    <xf numFmtId="21" fontId="4" fillId="5" borderId="6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/>
    </xf>
    <xf numFmtId="21" fontId="4" fillId="5" borderId="15" xfId="0" applyNumberFormat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vertical="center" wrapText="1"/>
    </xf>
    <xf numFmtId="49" fontId="13" fillId="5" borderId="17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left" vertical="center"/>
    </xf>
    <xf numFmtId="164" fontId="17" fillId="5" borderId="17" xfId="0" applyNumberFormat="1" applyFont="1" applyFill="1" applyBorder="1" applyAlignment="1">
      <alignment horizontal="center"/>
    </xf>
    <xf numFmtId="164" fontId="17" fillId="5" borderId="17" xfId="0" applyNumberFormat="1" applyFont="1" applyFill="1" applyBorder="1"/>
    <xf numFmtId="0" fontId="27" fillId="5" borderId="17" xfId="0" applyFont="1" applyFill="1" applyBorder="1" applyAlignment="1">
      <alignment horizontal="left"/>
    </xf>
    <xf numFmtId="49" fontId="4" fillId="5" borderId="17" xfId="0" applyNumberFormat="1" applyFont="1" applyFill="1" applyBorder="1" applyAlignment="1">
      <alignment horizontal="center" shrinkToFit="1"/>
    </xf>
    <xf numFmtId="21" fontId="4" fillId="5" borderId="17" xfId="0" applyNumberFormat="1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vertical="center"/>
    </xf>
    <xf numFmtId="0" fontId="28" fillId="5" borderId="17" xfId="0" applyFont="1" applyFill="1" applyBorder="1" applyAlignment="1">
      <alignment horizontal="left" vertical="center"/>
    </xf>
    <xf numFmtId="21" fontId="4" fillId="5" borderId="18" xfId="0" applyNumberFormat="1" applyFont="1" applyFill="1" applyBorder="1" applyAlignment="1">
      <alignment horizontal="center"/>
    </xf>
    <xf numFmtId="45" fontId="15" fillId="0" borderId="0" xfId="0" applyNumberFormat="1" applyFont="1" applyAlignment="1">
      <alignment horizontal="center" shrinkToFit="1"/>
    </xf>
  </cellXfs>
  <cellStyles count="2">
    <cellStyle name="Normal_20 km PM" xfId="1" xr:uid="{E871F2FC-4B6D-48F5-9C6B-E882B16B405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608D575A-0AAA-4587-887B-C2A34370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20359</xdr:rowOff>
    </xdr:from>
    <xdr:to>
      <xdr:col>10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146285FA-BEF1-4515-888A-C20815A7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8437BA85-BE39-453C-A2AE-6F917DE8E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90F3E768-5D4A-4A0A-B860-E504B6657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76C7894C-20D9-4DD1-8B57-C8A1A0FCF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57ECA6C6-93B7-4644-BD04-64C6584E0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69850</xdr:colOff>
      <xdr:row>1</xdr:row>
      <xdr:rowOff>147359</xdr:rowOff>
    </xdr:from>
    <xdr:ext cx="1892300" cy="378905"/>
    <xdr:pic>
      <xdr:nvPicPr>
        <xdr:cNvPr id="2" name="Paveikslėlis 1">
          <a:extLst>
            <a:ext uri="{FF2B5EF4-FFF2-40B4-BE49-F238E27FC236}">
              <a16:creationId xmlns:a16="http://schemas.microsoft.com/office/drawing/2014/main" id="{09C775AF-04BE-4B7C-AF08-33A07EFDF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6710" y="368339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393700</xdr:colOff>
      <xdr:row>1</xdr:row>
      <xdr:rowOff>38100</xdr:rowOff>
    </xdr:from>
    <xdr:to>
      <xdr:col>8</xdr:col>
      <xdr:colOff>19050</xdr:colOff>
      <xdr:row>2</xdr:row>
      <xdr:rowOff>4255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FF1B5704-8715-4ECD-B211-D8558726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150" y="349250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2</xdr:row>
      <xdr:rowOff>20359</xdr:rowOff>
    </xdr:from>
    <xdr:ext cx="1892300" cy="378905"/>
    <xdr:pic>
      <xdr:nvPicPr>
        <xdr:cNvPr id="2" name="Paveikslėlis 1">
          <a:extLst>
            <a:ext uri="{FF2B5EF4-FFF2-40B4-BE49-F238E27FC236}">
              <a16:creationId xmlns:a16="http://schemas.microsoft.com/office/drawing/2014/main" id="{252C9898-EF02-44D9-843A-D754B52C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386119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2</xdr:row>
      <xdr:rowOff>20359</xdr:rowOff>
    </xdr:from>
    <xdr:ext cx="1892300" cy="378905"/>
    <xdr:pic>
      <xdr:nvPicPr>
        <xdr:cNvPr id="2" name="Paveikslėlis 1">
          <a:extLst>
            <a:ext uri="{FF2B5EF4-FFF2-40B4-BE49-F238E27FC236}">
              <a16:creationId xmlns:a16="http://schemas.microsoft.com/office/drawing/2014/main" id="{774C2CBE-637B-4FA0-9776-DC500FA0D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386119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2</xdr:row>
      <xdr:rowOff>20359</xdr:rowOff>
    </xdr:from>
    <xdr:ext cx="1892300" cy="378905"/>
    <xdr:pic>
      <xdr:nvPicPr>
        <xdr:cNvPr id="2" name="Paveikslėlis 1">
          <a:extLst>
            <a:ext uri="{FF2B5EF4-FFF2-40B4-BE49-F238E27FC236}">
              <a16:creationId xmlns:a16="http://schemas.microsoft.com/office/drawing/2014/main" id="{C9302EB2-C805-4682-B830-385940E39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386119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C6FD7710-BCFB-4DD5-9E82-3A3E9082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533400</xdr:colOff>
      <xdr:row>2</xdr:row>
      <xdr:rowOff>20359</xdr:rowOff>
    </xdr:from>
    <xdr:ext cx="1892300" cy="378905"/>
    <xdr:pic>
      <xdr:nvPicPr>
        <xdr:cNvPr id="2" name="Paveikslėlis 1">
          <a:extLst>
            <a:ext uri="{FF2B5EF4-FFF2-40B4-BE49-F238E27FC236}">
              <a16:creationId xmlns:a16="http://schemas.microsoft.com/office/drawing/2014/main" id="{75A9D768-0BC2-4821-BA02-0E088E4F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386119"/>
          <a:ext cx="189230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2</xdr:row>
      <xdr:rowOff>20359</xdr:rowOff>
    </xdr:from>
    <xdr:to>
      <xdr:col>9</xdr:col>
      <xdr:colOff>431800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50D00C21-F23B-4E42-9F2C-7406FC42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416599"/>
          <a:ext cx="189484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7FBB98F1-436E-45EA-BC77-AFE0604E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</xdr:row>
      <xdr:rowOff>20359</xdr:rowOff>
    </xdr:from>
    <xdr:to>
      <xdr:col>8</xdr:col>
      <xdr:colOff>120650</xdr:colOff>
      <xdr:row>3</xdr:row>
      <xdr:rowOff>56364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7A531574-C196-46A9-BFAB-57F13CFA2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416599"/>
          <a:ext cx="1896110" cy="37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0CE6-98EE-4FE5-BAC7-8AD16652B2FB}">
  <dimension ref="A1:O22"/>
  <sheetViews>
    <sheetView tabSelected="1"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3" ht="18.75" x14ac:dyDescent="0.3">
      <c r="B1" s="2" t="s">
        <v>0</v>
      </c>
      <c r="C1" s="3"/>
      <c r="K1" s="7" t="s">
        <v>1</v>
      </c>
    </row>
    <row r="2" spans="1:13" x14ac:dyDescent="0.25">
      <c r="K2" s="7" t="s">
        <v>2</v>
      </c>
    </row>
    <row r="3" spans="1:13" s="12" customFormat="1" ht="27" customHeight="1" x14ac:dyDescent="0.25">
      <c r="A3" s="8"/>
      <c r="B3" s="9" t="s">
        <v>3</v>
      </c>
      <c r="C3" s="10"/>
      <c r="D3" s="11"/>
      <c r="E3" s="9" t="s">
        <v>4</v>
      </c>
      <c r="F3" s="11"/>
      <c r="J3" s="13"/>
      <c r="L3" s="14"/>
      <c r="M3" s="14"/>
    </row>
    <row r="4" spans="1:13" s="12" customFormat="1" ht="10.9" customHeight="1" thickBot="1" x14ac:dyDescent="0.25">
      <c r="A4" s="8"/>
      <c r="D4" s="11"/>
      <c r="F4" s="11"/>
      <c r="G4" s="15">
        <f>$G$6</f>
        <v>5.561342592592592E-2</v>
      </c>
      <c r="J4" s="13"/>
      <c r="L4" s="14"/>
      <c r="M4" s="14"/>
    </row>
    <row r="5" spans="1:13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3" ht="14.45" customHeight="1" x14ac:dyDescent="0.25">
      <c r="A6" s="22">
        <v>1</v>
      </c>
      <c r="B6" s="23">
        <v>232</v>
      </c>
      <c r="C6" s="24" t="s">
        <v>17</v>
      </c>
      <c r="D6" s="25">
        <v>32713</v>
      </c>
      <c r="E6" s="26" t="s">
        <v>18</v>
      </c>
      <c r="F6" s="27"/>
      <c r="G6" s="28">
        <v>5.561342592592592E-2</v>
      </c>
      <c r="H6" s="29"/>
      <c r="I6" s="30" t="s">
        <v>19</v>
      </c>
      <c r="J6" s="31" t="str">
        <f t="shared" ref="J6:J22" si="0">IF(ISBLANK(G6),"",IF(G6=N6,"",IF(G6&gt;M6,"",IF(G6&lt;=L6,"PB",IF(G6&lt;=M6,"SB")))))</f>
        <v>PB</v>
      </c>
      <c r="K6" s="32"/>
      <c r="L6" s="33">
        <v>5.5625000000000001E-2</v>
      </c>
      <c r="M6" s="33">
        <v>5.8032407407407408E-2</v>
      </c>
    </row>
    <row r="7" spans="1:13" ht="14.45" customHeight="1" x14ac:dyDescent="0.25">
      <c r="A7" s="22">
        <v>2</v>
      </c>
      <c r="B7" s="34">
        <v>238</v>
      </c>
      <c r="C7" s="35" t="s">
        <v>20</v>
      </c>
      <c r="D7" s="36">
        <v>34528</v>
      </c>
      <c r="E7" s="37" t="s">
        <v>21</v>
      </c>
      <c r="F7" s="38"/>
      <c r="G7" s="28">
        <v>5.5763888888888891E-2</v>
      </c>
      <c r="H7" s="39"/>
      <c r="I7" s="40" t="s">
        <v>19</v>
      </c>
      <c r="J7" s="31" t="str">
        <f t="shared" si="0"/>
        <v>PB</v>
      </c>
      <c r="K7" s="41"/>
      <c r="L7" s="33">
        <v>5.6666666666666671E-2</v>
      </c>
      <c r="M7" s="33">
        <v>5.755787037037037E-2</v>
      </c>
    </row>
    <row r="8" spans="1:13" ht="14.45" customHeight="1" x14ac:dyDescent="0.25">
      <c r="A8" s="22">
        <v>3</v>
      </c>
      <c r="B8" s="34">
        <v>233</v>
      </c>
      <c r="C8" s="35" t="s">
        <v>22</v>
      </c>
      <c r="D8" s="36">
        <v>35735</v>
      </c>
      <c r="E8" s="37" t="s">
        <v>23</v>
      </c>
      <c r="F8" s="38"/>
      <c r="G8" s="28">
        <v>5.6701388888888891E-2</v>
      </c>
      <c r="H8" s="39" t="s">
        <v>24</v>
      </c>
      <c r="I8" s="40" t="s">
        <v>19</v>
      </c>
      <c r="J8" s="31" t="str">
        <f t="shared" si="0"/>
        <v/>
      </c>
      <c r="K8" s="41"/>
      <c r="L8" s="33">
        <v>5.5914351851851847E-2</v>
      </c>
      <c r="M8" s="33">
        <v>5.603009259259259E-2</v>
      </c>
    </row>
    <row r="9" spans="1:13" ht="14.45" customHeight="1" x14ac:dyDescent="0.25">
      <c r="A9" s="22">
        <v>4</v>
      </c>
      <c r="B9" s="34">
        <v>225</v>
      </c>
      <c r="C9" s="35" t="s">
        <v>25</v>
      </c>
      <c r="D9" s="36">
        <v>34519</v>
      </c>
      <c r="E9" s="37" t="s">
        <v>26</v>
      </c>
      <c r="F9" s="38"/>
      <c r="G9" s="28">
        <v>5.752314814814815E-2</v>
      </c>
      <c r="H9" s="39"/>
      <c r="I9" s="40" t="s">
        <v>19</v>
      </c>
      <c r="J9" s="31" t="str">
        <f t="shared" si="0"/>
        <v>PB</v>
      </c>
      <c r="K9" s="41"/>
      <c r="L9" s="33">
        <v>5.7928240740740738E-2</v>
      </c>
      <c r="M9" s="33">
        <v>5.8865740740740739E-2</v>
      </c>
    </row>
    <row r="10" spans="1:13" ht="14.45" customHeight="1" x14ac:dyDescent="0.25">
      <c r="A10" s="22">
        <v>5</v>
      </c>
      <c r="B10" s="34">
        <v>230</v>
      </c>
      <c r="C10" s="35" t="s">
        <v>27</v>
      </c>
      <c r="D10" s="36">
        <v>33172</v>
      </c>
      <c r="E10" s="37" t="s">
        <v>28</v>
      </c>
      <c r="F10" s="38"/>
      <c r="G10" s="28">
        <v>5.7581018518518517E-2</v>
      </c>
      <c r="H10" s="39" t="s">
        <v>29</v>
      </c>
      <c r="I10" s="40" t="s">
        <v>19</v>
      </c>
      <c r="J10" s="31" t="str">
        <f t="shared" si="0"/>
        <v/>
      </c>
      <c r="K10" s="43" t="s">
        <v>32</v>
      </c>
      <c r="L10" s="33">
        <v>5.5763888888888891E-2</v>
      </c>
      <c r="M10" s="33">
        <v>5.7361111111111113E-2</v>
      </c>
    </row>
    <row r="11" spans="1:13" ht="14.45" customHeight="1" x14ac:dyDescent="0.25">
      <c r="A11" s="22">
        <v>6</v>
      </c>
      <c r="B11" s="34">
        <v>229</v>
      </c>
      <c r="C11" s="35" t="s">
        <v>30</v>
      </c>
      <c r="D11" s="36">
        <v>33681</v>
      </c>
      <c r="E11" s="37" t="s">
        <v>28</v>
      </c>
      <c r="F11" s="38"/>
      <c r="G11" s="28">
        <v>5.7581018518518517E-2</v>
      </c>
      <c r="H11" s="42" t="s">
        <v>31</v>
      </c>
      <c r="I11" s="40" t="s">
        <v>19</v>
      </c>
      <c r="J11" s="31" t="str">
        <f t="shared" si="0"/>
        <v/>
      </c>
      <c r="K11" s="41"/>
      <c r="L11" s="33">
        <v>5.5162037037037037E-2</v>
      </c>
      <c r="M11" s="33">
        <v>5.5532407407407405E-2</v>
      </c>
    </row>
    <row r="12" spans="1:13" ht="14.45" customHeight="1" x14ac:dyDescent="0.25">
      <c r="A12" s="22">
        <v>7</v>
      </c>
      <c r="B12" s="34">
        <v>235</v>
      </c>
      <c r="C12" s="35" t="s">
        <v>33</v>
      </c>
      <c r="D12" s="36">
        <v>38111</v>
      </c>
      <c r="E12" s="37" t="s">
        <v>34</v>
      </c>
      <c r="F12" s="38"/>
      <c r="G12" s="28">
        <v>5.7777777777777782E-2</v>
      </c>
      <c r="H12" s="39"/>
      <c r="I12" s="40" t="s">
        <v>19</v>
      </c>
      <c r="J12" s="31" t="str">
        <f t="shared" si="0"/>
        <v/>
      </c>
      <c r="K12" s="41"/>
      <c r="L12" s="33">
        <v>5.7511574074074069E-2</v>
      </c>
      <c r="M12" s="33">
        <v>5.7743055555555554E-2</v>
      </c>
    </row>
    <row r="13" spans="1:13" ht="14.45" customHeight="1" x14ac:dyDescent="0.25">
      <c r="A13" s="22">
        <v>8</v>
      </c>
      <c r="B13" s="34">
        <v>236</v>
      </c>
      <c r="C13" s="35" t="s">
        <v>35</v>
      </c>
      <c r="D13" s="36">
        <v>33141</v>
      </c>
      <c r="E13" s="37" t="s">
        <v>21</v>
      </c>
      <c r="F13" s="38"/>
      <c r="G13" s="28">
        <v>5.8784722222222224E-2</v>
      </c>
      <c r="H13" s="44" t="s">
        <v>36</v>
      </c>
      <c r="I13" s="40" t="s">
        <v>19</v>
      </c>
      <c r="J13" s="31" t="str">
        <f t="shared" si="0"/>
        <v/>
      </c>
      <c r="K13" s="41"/>
      <c r="L13" s="33">
        <v>5.5543981481481486E-2</v>
      </c>
      <c r="M13" s="33">
        <v>5.7210648148148149E-2</v>
      </c>
    </row>
    <row r="14" spans="1:13" ht="14.45" customHeight="1" x14ac:dyDescent="0.25">
      <c r="A14" s="22">
        <v>9</v>
      </c>
      <c r="B14" s="34">
        <v>237</v>
      </c>
      <c r="C14" s="35" t="s">
        <v>37</v>
      </c>
      <c r="D14" s="36">
        <v>37450</v>
      </c>
      <c r="E14" s="37" t="s">
        <v>21</v>
      </c>
      <c r="F14" s="38"/>
      <c r="G14" s="28">
        <v>5.9525462962962961E-2</v>
      </c>
      <c r="H14" s="39" t="s">
        <v>24</v>
      </c>
      <c r="I14" s="40" t="s">
        <v>19</v>
      </c>
      <c r="J14" s="31" t="str">
        <f t="shared" si="0"/>
        <v>PB</v>
      </c>
      <c r="K14" s="41"/>
      <c r="L14" s="33">
        <v>5.9907407407407409E-2</v>
      </c>
      <c r="M14" s="33">
        <v>6.0787037037037035E-2</v>
      </c>
    </row>
    <row r="15" spans="1:13" ht="14.45" customHeight="1" x14ac:dyDescent="0.25">
      <c r="A15" s="22">
        <v>10</v>
      </c>
      <c r="B15" s="34">
        <v>234</v>
      </c>
      <c r="C15" s="35" t="s">
        <v>38</v>
      </c>
      <c r="D15" s="36">
        <v>38248</v>
      </c>
      <c r="E15" s="37" t="s">
        <v>34</v>
      </c>
      <c r="F15" s="38"/>
      <c r="G15" s="45">
        <v>6.0266203703703704E-2</v>
      </c>
      <c r="H15" s="39" t="s">
        <v>39</v>
      </c>
      <c r="I15" s="40" t="s">
        <v>19</v>
      </c>
      <c r="J15" s="31" t="str">
        <f t="shared" si="0"/>
        <v>PB</v>
      </c>
      <c r="K15" s="41"/>
      <c r="L15" s="33">
        <v>6.0289351851851851E-2</v>
      </c>
      <c r="M15" s="33" t="s">
        <v>40</v>
      </c>
    </row>
    <row r="16" spans="1:13" ht="14.45" customHeight="1" x14ac:dyDescent="0.25">
      <c r="A16" s="22">
        <v>11</v>
      </c>
      <c r="B16" s="34">
        <v>227</v>
      </c>
      <c r="C16" s="35" t="s">
        <v>41</v>
      </c>
      <c r="D16" s="36">
        <v>29357</v>
      </c>
      <c r="E16" s="37" t="s">
        <v>42</v>
      </c>
      <c r="F16" s="38" t="s">
        <v>43</v>
      </c>
      <c r="G16" s="45">
        <v>7.408564814814815E-2</v>
      </c>
      <c r="H16" s="39"/>
      <c r="I16" s="40">
        <v>50</v>
      </c>
      <c r="J16" s="31" t="str">
        <f t="shared" si="0"/>
        <v>SB</v>
      </c>
      <c r="K16" s="41"/>
      <c r="L16" s="33">
        <v>6.6585648148148144E-2</v>
      </c>
      <c r="M16" s="33" t="s">
        <v>40</v>
      </c>
    </row>
    <row r="17" spans="1:15" ht="14.45" customHeight="1" x14ac:dyDescent="0.25">
      <c r="A17" s="22">
        <v>12</v>
      </c>
      <c r="B17" s="34">
        <v>223</v>
      </c>
      <c r="C17" s="35" t="s">
        <v>44</v>
      </c>
      <c r="D17" s="36">
        <v>39375</v>
      </c>
      <c r="E17" s="37" t="s">
        <v>26</v>
      </c>
      <c r="F17" s="38"/>
      <c r="G17" s="45">
        <v>7.6979166666666668E-2</v>
      </c>
      <c r="H17" s="39" t="s">
        <v>45</v>
      </c>
      <c r="I17" s="40" t="s">
        <v>19</v>
      </c>
      <c r="J17" s="31" t="str">
        <f t="shared" si="0"/>
        <v>PB</v>
      </c>
      <c r="K17" s="41"/>
      <c r="L17" s="33" t="s">
        <v>40</v>
      </c>
      <c r="M17" s="33" t="s">
        <v>40</v>
      </c>
    </row>
    <row r="18" spans="1:15" ht="14.45" customHeight="1" x14ac:dyDescent="0.25">
      <c r="A18" s="22">
        <v>13</v>
      </c>
      <c r="B18" s="34">
        <v>224</v>
      </c>
      <c r="C18" s="35" t="s">
        <v>46</v>
      </c>
      <c r="D18" s="36">
        <v>38802</v>
      </c>
      <c r="E18" s="37" t="s">
        <v>26</v>
      </c>
      <c r="F18" s="38"/>
      <c r="G18" s="45">
        <v>7.7766203703703699E-2</v>
      </c>
      <c r="H18" s="39"/>
      <c r="I18" s="40" t="s">
        <v>19</v>
      </c>
      <c r="J18" s="31" t="str">
        <f t="shared" si="0"/>
        <v>PB</v>
      </c>
      <c r="K18" s="41"/>
      <c r="L18" s="33" t="s">
        <v>40</v>
      </c>
      <c r="M18" s="33" t="s">
        <v>40</v>
      </c>
    </row>
    <row r="19" spans="1:15" ht="14.45" customHeight="1" x14ac:dyDescent="0.25">
      <c r="A19" s="22">
        <v>14</v>
      </c>
      <c r="B19" s="34">
        <v>226</v>
      </c>
      <c r="C19" s="35" t="s">
        <v>47</v>
      </c>
      <c r="D19" s="36">
        <v>36453</v>
      </c>
      <c r="E19" s="37" t="s">
        <v>42</v>
      </c>
      <c r="F19" s="38" t="s">
        <v>48</v>
      </c>
      <c r="G19" s="45">
        <v>7.9826388888888891E-2</v>
      </c>
      <c r="H19" s="39" t="s">
        <v>49</v>
      </c>
      <c r="I19" s="40">
        <v>48</v>
      </c>
      <c r="J19" s="31" t="str">
        <f t="shared" si="0"/>
        <v>SB</v>
      </c>
      <c r="K19" s="43" t="s">
        <v>55</v>
      </c>
      <c r="L19" s="33">
        <v>6.7800925925925917E-2</v>
      </c>
      <c r="M19" s="33" t="s">
        <v>40</v>
      </c>
    </row>
    <row r="20" spans="1:15" ht="14.45" customHeight="1" x14ac:dyDescent="0.25">
      <c r="A20" s="22"/>
      <c r="B20" s="34">
        <v>220</v>
      </c>
      <c r="C20" s="35" t="s">
        <v>50</v>
      </c>
      <c r="D20" s="36">
        <v>23084</v>
      </c>
      <c r="E20" s="37" t="s">
        <v>51</v>
      </c>
      <c r="F20" s="38"/>
      <c r="G20" s="45">
        <v>8.2962962962962961E-2</v>
      </c>
      <c r="H20" s="39"/>
      <c r="I20" s="40" t="s">
        <v>19</v>
      </c>
      <c r="J20" s="31" t="str">
        <f t="shared" si="0"/>
        <v>PB</v>
      </c>
      <c r="K20" s="41"/>
      <c r="L20" s="33" t="s">
        <v>40</v>
      </c>
      <c r="M20" s="33" t="s">
        <v>40</v>
      </c>
      <c r="O20" s="46"/>
    </row>
    <row r="21" spans="1:15" ht="14.45" customHeight="1" x14ac:dyDescent="0.25">
      <c r="A21" s="22"/>
      <c r="B21" s="34">
        <v>228</v>
      </c>
      <c r="C21" s="35" t="s">
        <v>52</v>
      </c>
      <c r="D21" s="36">
        <v>31189</v>
      </c>
      <c r="E21" s="37" t="s">
        <v>42</v>
      </c>
      <c r="F21" s="38" t="s">
        <v>53</v>
      </c>
      <c r="G21" s="45" t="s">
        <v>54</v>
      </c>
      <c r="H21" s="39" t="s">
        <v>31</v>
      </c>
      <c r="I21" s="40" t="s">
        <v>19</v>
      </c>
      <c r="J21" s="31" t="str">
        <f t="shared" si="0"/>
        <v/>
      </c>
      <c r="K21" s="41"/>
      <c r="L21" s="33">
        <v>5.7974537037037033E-2</v>
      </c>
      <c r="M21" s="33" t="s">
        <v>40</v>
      </c>
    </row>
    <row r="22" spans="1:15" ht="14.45" customHeight="1" x14ac:dyDescent="0.25">
      <c r="A22" s="22"/>
      <c r="B22" s="34">
        <v>221</v>
      </c>
      <c r="C22" s="35" t="s">
        <v>56</v>
      </c>
      <c r="D22" s="36">
        <v>34020</v>
      </c>
      <c r="E22" s="37" t="s">
        <v>57</v>
      </c>
      <c r="F22" s="38"/>
      <c r="G22" s="45" t="s">
        <v>58</v>
      </c>
      <c r="H22" s="39"/>
      <c r="I22" s="40" t="s">
        <v>19</v>
      </c>
      <c r="J22" s="31" t="str">
        <f t="shared" si="0"/>
        <v/>
      </c>
      <c r="K22" s="41"/>
      <c r="L22" s="33">
        <v>6.6979166666666659E-2</v>
      </c>
      <c r="M22" s="33" t="s">
        <v>40</v>
      </c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28DC-E8B5-4908-9C5B-E6B0FEB8D100}">
  <dimension ref="A1:N10"/>
  <sheetViews>
    <sheetView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5" width="8.85546875" style="4" customWidth="1"/>
    <col min="6" max="6" width="9.5703125" style="4" bestFit="1" customWidth="1"/>
    <col min="7" max="7" width="8.85546875" style="5" customWidth="1"/>
    <col min="8" max="8" width="10.7109375" style="4" customWidth="1"/>
    <col min="9" max="9" width="5" style="4" bestFit="1" customWidth="1"/>
    <col min="10" max="10" width="9" style="4" customWidth="1"/>
    <col min="11" max="11" width="7.140625" style="4" customWidth="1"/>
    <col min="12" max="12" width="7.28515625" style="4" customWidth="1"/>
    <col min="13" max="13" width="6.140625" style="6" customWidth="1"/>
    <col min="14" max="14" width="6.140625" style="4" customWidth="1"/>
    <col min="15" max="16384" width="8.85546875" style="3"/>
  </cols>
  <sheetData>
    <row r="1" spans="1:14" ht="18.75" x14ac:dyDescent="0.3">
      <c r="B1" s="2" t="s">
        <v>0</v>
      </c>
      <c r="C1" s="3"/>
      <c r="N1" s="7" t="s">
        <v>1</v>
      </c>
    </row>
    <row r="2" spans="1:14" x14ac:dyDescent="0.25">
      <c r="N2" s="7" t="s">
        <v>2</v>
      </c>
    </row>
    <row r="3" spans="1:14" s="12" customFormat="1" ht="27" customHeight="1" x14ac:dyDescent="0.25">
      <c r="A3" s="8"/>
      <c r="B3" s="9" t="s">
        <v>266</v>
      </c>
      <c r="C3" s="10"/>
      <c r="D3" s="11"/>
      <c r="E3" s="11"/>
      <c r="F3" s="9" t="s">
        <v>4</v>
      </c>
      <c r="G3" s="11"/>
      <c r="M3" s="13"/>
    </row>
    <row r="4" spans="1:14" s="12" customFormat="1" ht="10.9" customHeight="1" thickBot="1" x14ac:dyDescent="0.25">
      <c r="A4" s="8"/>
      <c r="D4" s="11"/>
      <c r="E4" s="11"/>
      <c r="G4" s="11"/>
      <c r="H4" s="15" t="str">
        <f>$H$6</f>
        <v>15:30</v>
      </c>
      <c r="I4" s="15"/>
      <c r="J4" s="15"/>
      <c r="M4" s="13"/>
    </row>
    <row r="5" spans="1:14" ht="16.5" thickBot="1" x14ac:dyDescent="0.3">
      <c r="A5" s="63" t="s">
        <v>5</v>
      </c>
      <c r="B5" s="64" t="s">
        <v>6</v>
      </c>
      <c r="C5" s="65" t="s">
        <v>7</v>
      </c>
      <c r="D5" s="66" t="s">
        <v>8</v>
      </c>
      <c r="E5" s="19"/>
      <c r="F5" s="65" t="s">
        <v>9</v>
      </c>
      <c r="G5" s="65" t="s">
        <v>10</v>
      </c>
      <c r="H5" s="66" t="s">
        <v>11</v>
      </c>
      <c r="I5" s="66"/>
      <c r="J5" s="66"/>
      <c r="K5" s="66" t="s">
        <v>12</v>
      </c>
      <c r="L5" s="65" t="s">
        <v>13</v>
      </c>
      <c r="M5" s="65" t="s">
        <v>14</v>
      </c>
      <c r="N5" s="67"/>
    </row>
    <row r="6" spans="1:14" ht="14.45" customHeight="1" x14ac:dyDescent="0.25">
      <c r="A6" s="49">
        <v>1</v>
      </c>
      <c r="B6" s="34">
        <v>306</v>
      </c>
      <c r="C6" s="35" t="s">
        <v>66</v>
      </c>
      <c r="D6" s="36">
        <v>31261</v>
      </c>
      <c r="E6" s="68">
        <f>IF(COUNT(D6)=0,"---",45820-D6)</f>
        <v>14559</v>
      </c>
      <c r="F6" s="37" t="s">
        <v>26</v>
      </c>
      <c r="G6" s="38"/>
      <c r="H6" s="59" t="s">
        <v>267</v>
      </c>
      <c r="I6" s="69"/>
      <c r="J6" s="70"/>
      <c r="K6" s="39"/>
      <c r="L6" s="40" t="s">
        <v>19</v>
      </c>
      <c r="M6" s="31"/>
      <c r="N6" s="47"/>
    </row>
    <row r="7" spans="1:14" ht="14.45" customHeight="1" x14ac:dyDescent="0.25">
      <c r="A7" s="49">
        <v>2</v>
      </c>
      <c r="B7" s="34">
        <v>304</v>
      </c>
      <c r="C7" s="35" t="s">
        <v>268</v>
      </c>
      <c r="D7" s="36">
        <v>29399</v>
      </c>
      <c r="E7" s="68">
        <f>IF(COUNT(D7)=0,"---",45820-D7)</f>
        <v>16421</v>
      </c>
      <c r="F7" s="37" t="s">
        <v>18</v>
      </c>
      <c r="G7" s="38"/>
      <c r="H7" s="59" t="s">
        <v>269</v>
      </c>
      <c r="I7" s="69"/>
      <c r="J7" s="70"/>
      <c r="K7" s="39"/>
      <c r="L7" s="40" t="s">
        <v>19</v>
      </c>
      <c r="M7" s="31"/>
      <c r="N7" s="47"/>
    </row>
    <row r="8" spans="1:14" ht="14.45" customHeight="1" x14ac:dyDescent="0.25">
      <c r="A8" s="49"/>
      <c r="B8" s="34">
        <v>302</v>
      </c>
      <c r="C8" s="35" t="s">
        <v>270</v>
      </c>
      <c r="D8" s="36">
        <v>18199</v>
      </c>
      <c r="E8" s="68">
        <f>IF(COUNT(D8)=0,"---",45820-D8)</f>
        <v>27621</v>
      </c>
      <c r="F8" s="37" t="s">
        <v>26</v>
      </c>
      <c r="G8" s="38"/>
      <c r="H8" s="59" t="s">
        <v>58</v>
      </c>
      <c r="I8" s="69"/>
      <c r="J8" s="70"/>
      <c r="K8" s="39"/>
      <c r="L8" s="40" t="s">
        <v>19</v>
      </c>
      <c r="M8" s="31"/>
      <c r="N8" s="47"/>
    </row>
    <row r="9" spans="1:14" ht="14.45" customHeight="1" x14ac:dyDescent="0.25">
      <c r="A9" s="49"/>
      <c r="B9" s="34">
        <v>305</v>
      </c>
      <c r="C9" s="35" t="s">
        <v>271</v>
      </c>
      <c r="D9" s="36">
        <v>30336</v>
      </c>
      <c r="E9" s="68">
        <f>IF(COUNT(D9)=0,"---",45820-D9)</f>
        <v>15484</v>
      </c>
      <c r="F9" s="37" t="s">
        <v>26</v>
      </c>
      <c r="G9" s="38"/>
      <c r="H9" s="59" t="s">
        <v>58</v>
      </c>
      <c r="I9" s="69"/>
      <c r="J9" s="70"/>
      <c r="K9" s="39"/>
      <c r="L9" s="40" t="s">
        <v>19</v>
      </c>
      <c r="M9" s="31"/>
      <c r="N9" s="47"/>
    </row>
    <row r="10" spans="1:14" ht="14.45" customHeight="1" x14ac:dyDescent="0.25">
      <c r="A10" s="49"/>
      <c r="B10" s="34">
        <v>303</v>
      </c>
      <c r="C10" s="35" t="s">
        <v>272</v>
      </c>
      <c r="D10" s="36">
        <v>24346</v>
      </c>
      <c r="E10" s="68">
        <f>IF(COUNT(D10)=0,"---",45820-D10)</f>
        <v>21474</v>
      </c>
      <c r="F10" s="37" t="s">
        <v>26</v>
      </c>
      <c r="G10" s="38"/>
      <c r="H10" s="59" t="s">
        <v>58</v>
      </c>
      <c r="I10" s="69"/>
      <c r="J10" s="70"/>
      <c r="K10" s="39"/>
      <c r="L10" s="40" t="s">
        <v>19</v>
      </c>
      <c r="M10" s="31"/>
      <c r="N10" s="47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99857-E19C-4CD0-AD5F-FD0958C99538}">
  <dimension ref="A1:O20"/>
  <sheetViews>
    <sheetView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5" ht="18.75" x14ac:dyDescent="0.3">
      <c r="B1" s="2" t="s">
        <v>0</v>
      </c>
      <c r="C1" s="3"/>
      <c r="K1" s="7" t="s">
        <v>1</v>
      </c>
    </row>
    <row r="2" spans="1:15" x14ac:dyDescent="0.25">
      <c r="K2" s="7" t="s">
        <v>2</v>
      </c>
    </row>
    <row r="3" spans="1:15" s="12" customFormat="1" ht="27" customHeight="1" x14ac:dyDescent="0.25">
      <c r="A3" s="8"/>
      <c r="B3" s="9" t="s">
        <v>100</v>
      </c>
      <c r="C3" s="10"/>
      <c r="D3" s="11"/>
      <c r="E3" s="9" t="s">
        <v>4</v>
      </c>
      <c r="F3" s="11"/>
      <c r="J3" s="13"/>
      <c r="L3" s="14"/>
      <c r="M3" s="14"/>
    </row>
    <row r="4" spans="1:15" s="12" customFormat="1" ht="10.9" customHeight="1" thickBot="1" x14ac:dyDescent="0.25">
      <c r="A4" s="8"/>
      <c r="D4" s="11"/>
      <c r="F4" s="11"/>
      <c r="G4" s="15">
        <f>$G$6</f>
        <v>3.4375E-3</v>
      </c>
      <c r="J4" s="13"/>
      <c r="L4" s="14"/>
      <c r="M4" s="14"/>
    </row>
    <row r="5" spans="1:15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5" ht="14.45" customHeight="1" x14ac:dyDescent="0.25">
      <c r="A6" s="22">
        <v>1</v>
      </c>
      <c r="B6" s="23">
        <v>47</v>
      </c>
      <c r="C6" s="24" t="s">
        <v>111</v>
      </c>
      <c r="D6" s="25">
        <v>41005</v>
      </c>
      <c r="E6" s="26" t="s">
        <v>42</v>
      </c>
      <c r="F6" s="27" t="s">
        <v>43</v>
      </c>
      <c r="G6" s="56">
        <v>3.4375E-3</v>
      </c>
      <c r="H6" s="29"/>
      <c r="I6" s="30">
        <v>20</v>
      </c>
      <c r="J6" s="31" t="str">
        <f>IF(ISBLANK(G6),"",IF(G6=N6,"",IF(G6&gt;M6,"",IF(G6&lt;=L6,"PB",IF(G6&lt;=M6,"SB")))))</f>
        <v/>
      </c>
      <c r="K6" s="50"/>
      <c r="L6" s="33"/>
      <c r="M6" s="33"/>
    </row>
    <row r="7" spans="1:15" ht="14.45" customHeight="1" x14ac:dyDescent="0.25">
      <c r="A7" s="22">
        <v>2</v>
      </c>
      <c r="B7" s="34">
        <v>41</v>
      </c>
      <c r="C7" s="35" t="s">
        <v>105</v>
      </c>
      <c r="D7" s="36">
        <v>41368</v>
      </c>
      <c r="E7" s="37" t="s">
        <v>42</v>
      </c>
      <c r="F7" s="38" t="s">
        <v>43</v>
      </c>
      <c r="G7" s="57">
        <v>3.472222222222222E-3</v>
      </c>
      <c r="H7" s="39"/>
      <c r="I7" s="40">
        <v>18</v>
      </c>
      <c r="J7" s="31"/>
      <c r="K7" s="47"/>
      <c r="L7" s="33"/>
      <c r="M7" s="33"/>
    </row>
    <row r="8" spans="1:15" ht="14.45" customHeight="1" x14ac:dyDescent="0.25">
      <c r="A8" s="22">
        <v>3</v>
      </c>
      <c r="B8" s="34">
        <v>45</v>
      </c>
      <c r="C8" s="35" t="s">
        <v>109</v>
      </c>
      <c r="D8" s="36">
        <v>41293</v>
      </c>
      <c r="E8" s="37" t="s">
        <v>42</v>
      </c>
      <c r="F8" s="38" t="s">
        <v>43</v>
      </c>
      <c r="G8" s="57">
        <v>3.483796296296296E-3</v>
      </c>
      <c r="H8" s="39"/>
      <c r="I8" s="40">
        <v>17</v>
      </c>
      <c r="J8" s="31"/>
      <c r="K8" s="47"/>
      <c r="L8" s="33"/>
      <c r="M8" s="33"/>
    </row>
    <row r="9" spans="1:15" ht="14.45" customHeight="1" x14ac:dyDescent="0.25">
      <c r="A9" s="22">
        <v>4</v>
      </c>
      <c r="B9" s="34">
        <v>44</v>
      </c>
      <c r="C9" s="35" t="s">
        <v>108</v>
      </c>
      <c r="D9" s="36">
        <v>41055</v>
      </c>
      <c r="E9" s="37" t="s">
        <v>42</v>
      </c>
      <c r="F9" s="38" t="s">
        <v>86</v>
      </c>
      <c r="G9" s="57">
        <v>3.6342592592592594E-3</v>
      </c>
      <c r="H9" s="39"/>
      <c r="I9" s="40">
        <v>16</v>
      </c>
      <c r="J9" s="31" t="str">
        <f>IF(ISBLANK(G9),"",IF(G9=N9,"",IF(G9&gt;M9,"",IF(G9&lt;=L9,"PB",IF(G9&lt;=M9,"SB")))))</f>
        <v/>
      </c>
      <c r="K9" s="47"/>
      <c r="L9" s="33"/>
      <c r="M9" s="33"/>
    </row>
    <row r="10" spans="1:15" ht="14.45" customHeight="1" x14ac:dyDescent="0.25">
      <c r="A10" s="22">
        <v>5</v>
      </c>
      <c r="B10" s="34">
        <v>40</v>
      </c>
      <c r="C10" s="35" t="s">
        <v>104</v>
      </c>
      <c r="D10" s="36">
        <v>41221</v>
      </c>
      <c r="E10" s="37" t="s">
        <v>26</v>
      </c>
      <c r="F10" s="38"/>
      <c r="G10" s="57">
        <v>3.6574074074074074E-3</v>
      </c>
      <c r="H10" s="39"/>
      <c r="I10" s="40"/>
      <c r="J10" s="31" t="str">
        <f>IF(ISBLANK(G10),"",IF(G10=N10,"",IF(G10&gt;M10,"",IF(G10&lt;=L10,"PB",IF(G10&lt;=M10,"SB")))))</f>
        <v/>
      </c>
      <c r="K10" s="47"/>
      <c r="L10" s="33"/>
      <c r="M10" s="33"/>
      <c r="O10" s="46"/>
    </row>
    <row r="11" spans="1:15" ht="14.45" customHeight="1" x14ac:dyDescent="0.25">
      <c r="A11" s="22">
        <v>6</v>
      </c>
      <c r="B11" s="34">
        <v>48</v>
      </c>
      <c r="C11" s="35" t="s">
        <v>112</v>
      </c>
      <c r="D11" s="36">
        <v>41077</v>
      </c>
      <c r="E11" s="37" t="s">
        <v>42</v>
      </c>
      <c r="F11" s="38" t="s">
        <v>43</v>
      </c>
      <c r="G11" s="57">
        <v>3.7500000000000003E-3</v>
      </c>
      <c r="H11" s="39"/>
      <c r="I11" s="40">
        <v>15</v>
      </c>
      <c r="J11" s="31" t="str">
        <f>IF(ISBLANK(G11),"",IF(G11=N11,"",IF(G11&gt;M11,"",IF(G11&lt;=L11,"PB",IF(G11&lt;=M11,"SB")))))</f>
        <v/>
      </c>
      <c r="K11" s="47"/>
      <c r="L11" s="33"/>
      <c r="M11" s="33"/>
    </row>
    <row r="12" spans="1:15" ht="14.45" customHeight="1" x14ac:dyDescent="0.25">
      <c r="A12" s="22">
        <v>7</v>
      </c>
      <c r="B12" s="34">
        <v>84</v>
      </c>
      <c r="C12" s="35" t="s">
        <v>115</v>
      </c>
      <c r="D12" s="36" t="s">
        <v>116</v>
      </c>
      <c r="E12" s="37" t="s">
        <v>42</v>
      </c>
      <c r="F12" s="38" t="s">
        <v>103</v>
      </c>
      <c r="G12" s="57">
        <v>4.1319444444444442E-3</v>
      </c>
      <c r="H12" s="39"/>
      <c r="I12" s="40">
        <v>14</v>
      </c>
      <c r="J12" s="31"/>
      <c r="K12" s="47"/>
      <c r="L12" s="33"/>
      <c r="M12" s="33"/>
      <c r="O12" s="46"/>
    </row>
    <row r="13" spans="1:15" ht="14.45" customHeight="1" x14ac:dyDescent="0.25">
      <c r="A13" s="22">
        <v>8</v>
      </c>
      <c r="B13" s="34">
        <v>52</v>
      </c>
      <c r="C13" s="35" t="s">
        <v>114</v>
      </c>
      <c r="D13" s="36">
        <v>41600</v>
      </c>
      <c r="E13" s="37" t="s">
        <v>42</v>
      </c>
      <c r="F13" s="38" t="s">
        <v>43</v>
      </c>
      <c r="G13" s="57">
        <v>4.155092592592593E-3</v>
      </c>
      <c r="H13" s="39"/>
      <c r="I13" s="40">
        <v>13</v>
      </c>
      <c r="J13" s="31"/>
      <c r="K13" s="47"/>
      <c r="L13" s="33"/>
      <c r="M13" s="33"/>
      <c r="O13" s="46"/>
    </row>
    <row r="14" spans="1:15" ht="14.45" customHeight="1" x14ac:dyDescent="0.25">
      <c r="A14" s="22">
        <v>9</v>
      </c>
      <c r="B14" s="34">
        <v>46</v>
      </c>
      <c r="C14" s="35" t="s">
        <v>110</v>
      </c>
      <c r="D14" s="36">
        <v>41291</v>
      </c>
      <c r="E14" s="37" t="s">
        <v>42</v>
      </c>
      <c r="F14" s="38" t="s">
        <v>48</v>
      </c>
      <c r="G14" s="57">
        <v>4.2592592592592595E-3</v>
      </c>
      <c r="H14" s="39"/>
      <c r="I14" s="40">
        <v>12</v>
      </c>
      <c r="J14" s="31" t="str">
        <f>IF(ISBLANK(G14),"",IF(G14=N14,"",IF(G14&gt;M14,"",IF(G14&lt;=L14,"PB",IF(G14&lt;=M14,"SB")))))</f>
        <v/>
      </c>
      <c r="K14" s="47"/>
      <c r="L14" s="33"/>
      <c r="M14" s="33"/>
    </row>
    <row r="15" spans="1:15" ht="14.45" customHeight="1" x14ac:dyDescent="0.25">
      <c r="A15" s="22">
        <v>10</v>
      </c>
      <c r="B15" s="34">
        <v>42</v>
      </c>
      <c r="C15" s="35" t="s">
        <v>106</v>
      </c>
      <c r="D15" s="36">
        <v>41400</v>
      </c>
      <c r="E15" s="37" t="s">
        <v>42</v>
      </c>
      <c r="F15" s="38" t="s">
        <v>43</v>
      </c>
      <c r="G15" s="57">
        <v>4.2824074074074075E-3</v>
      </c>
      <c r="H15" s="39"/>
      <c r="I15" s="40">
        <v>11</v>
      </c>
      <c r="J15" s="31"/>
      <c r="K15" s="47"/>
      <c r="L15" s="33"/>
      <c r="M15" s="33"/>
      <c r="O15" s="46"/>
    </row>
    <row r="16" spans="1:15" ht="14.45" customHeight="1" x14ac:dyDescent="0.25">
      <c r="A16" s="22">
        <v>11</v>
      </c>
      <c r="B16" s="34">
        <v>37</v>
      </c>
      <c r="C16" s="35" t="s">
        <v>101</v>
      </c>
      <c r="D16" s="36" t="s">
        <v>102</v>
      </c>
      <c r="E16" s="37" t="s">
        <v>42</v>
      </c>
      <c r="F16" s="38" t="s">
        <v>103</v>
      </c>
      <c r="G16" s="57">
        <v>4.6643518518518518E-3</v>
      </c>
      <c r="H16" s="39"/>
      <c r="I16" s="40">
        <v>10</v>
      </c>
      <c r="J16" s="31"/>
      <c r="K16" s="47"/>
      <c r="L16" s="33"/>
      <c r="M16" s="33"/>
      <c r="O16" s="46"/>
    </row>
    <row r="17" spans="1:15" ht="14.45" customHeight="1" x14ac:dyDescent="0.25">
      <c r="A17" s="22">
        <v>12</v>
      </c>
      <c r="B17" s="34">
        <v>49</v>
      </c>
      <c r="C17" s="35" t="s">
        <v>113</v>
      </c>
      <c r="D17" s="36">
        <v>40956</v>
      </c>
      <c r="E17" s="37" t="s">
        <v>42</v>
      </c>
      <c r="F17" s="38" t="s">
        <v>103</v>
      </c>
      <c r="G17" s="57">
        <v>4.8842592592592592E-3</v>
      </c>
      <c r="H17" s="39"/>
      <c r="I17" s="40">
        <v>9</v>
      </c>
      <c r="J17" s="31" t="str">
        <f>IF(ISBLANK(G17),"",IF(G17=N17,"",IF(G17&gt;M17,"",IF(G17&lt;=L17,"PB",IF(G17&lt;=M17,"SB")))))</f>
        <v/>
      </c>
      <c r="K17" s="47"/>
      <c r="L17" s="33"/>
      <c r="M17" s="33"/>
    </row>
    <row r="18" spans="1:15" ht="14.45" customHeight="1" x14ac:dyDescent="0.25">
      <c r="A18" s="22">
        <v>13</v>
      </c>
      <c r="B18" s="34">
        <v>43</v>
      </c>
      <c r="C18" s="35" t="s">
        <v>107</v>
      </c>
      <c r="D18" s="36">
        <v>40918</v>
      </c>
      <c r="E18" s="37" t="s">
        <v>42</v>
      </c>
      <c r="F18" s="38" t="s">
        <v>103</v>
      </c>
      <c r="G18" s="57">
        <v>5.162037037037037E-3</v>
      </c>
      <c r="H18" s="39"/>
      <c r="I18" s="40">
        <v>8</v>
      </c>
      <c r="J18" s="31" t="str">
        <f>IF(ISBLANK(G18),"",IF(G18=N18,"",IF(G18&gt;M18,"",IF(G18&lt;=L18,"PB",IF(G18&lt;=M18,"SB")))))</f>
        <v/>
      </c>
      <c r="K18" s="47"/>
      <c r="L18" s="33"/>
      <c r="M18" s="33"/>
    </row>
    <row r="19" spans="1:15" ht="14.45" customHeight="1" x14ac:dyDescent="0.25">
      <c r="A19" s="22"/>
      <c r="B19" s="34">
        <v>51</v>
      </c>
      <c r="C19" s="35" t="s">
        <v>117</v>
      </c>
      <c r="D19" s="36">
        <v>41318</v>
      </c>
      <c r="E19" s="37" t="s">
        <v>42</v>
      </c>
      <c r="F19" s="38" t="s">
        <v>86</v>
      </c>
      <c r="G19" s="45" t="s">
        <v>58</v>
      </c>
      <c r="H19" s="39"/>
      <c r="I19" s="40"/>
      <c r="J19" s="31"/>
      <c r="K19" s="47"/>
      <c r="L19" s="33"/>
      <c r="M19" s="33"/>
    </row>
    <row r="20" spans="1:15" ht="14.45" customHeight="1" x14ac:dyDescent="0.25">
      <c r="A20" s="22"/>
      <c r="B20" s="34">
        <v>50</v>
      </c>
      <c r="C20" s="35" t="s">
        <v>118</v>
      </c>
      <c r="D20" s="36">
        <v>41544</v>
      </c>
      <c r="E20" s="37" t="s">
        <v>42</v>
      </c>
      <c r="F20" s="38" t="s">
        <v>86</v>
      </c>
      <c r="G20" s="45" t="s">
        <v>58</v>
      </c>
      <c r="H20" s="39"/>
      <c r="I20" s="40"/>
      <c r="J20" s="31"/>
      <c r="K20" s="47"/>
      <c r="L20" s="33"/>
      <c r="M20" s="33"/>
      <c r="O20" s="46"/>
    </row>
  </sheetData>
  <sortState xmlns:xlrd2="http://schemas.microsoft.com/office/spreadsheetml/2017/richdata2" ref="A6:O18">
    <sortCondition ref="G6:G18"/>
  </sortState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72E9-BE8C-40C1-8C30-C2BAA37DE4A3}">
  <dimension ref="A1:K45"/>
  <sheetViews>
    <sheetView topLeftCell="A24" zoomScale="120" zoomScaleNormal="120" workbookViewId="0">
      <selection activeCell="E6" sqref="E6:E30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6384" width="8.85546875" style="3"/>
  </cols>
  <sheetData>
    <row r="1" spans="1:11" ht="18.75" x14ac:dyDescent="0.3">
      <c r="B1" s="2" t="s">
        <v>0</v>
      </c>
      <c r="C1" s="3"/>
      <c r="K1" s="7" t="s">
        <v>1</v>
      </c>
    </row>
    <row r="2" spans="1:11" x14ac:dyDescent="0.25">
      <c r="K2" s="7" t="s">
        <v>2</v>
      </c>
    </row>
    <row r="3" spans="1:11" s="12" customFormat="1" ht="27" customHeight="1" x14ac:dyDescent="0.25">
      <c r="A3" s="8"/>
      <c r="B3" s="9" t="s">
        <v>119</v>
      </c>
      <c r="C3" s="10"/>
      <c r="D3" s="11"/>
      <c r="E3" s="9" t="s">
        <v>4</v>
      </c>
      <c r="F3" s="11"/>
      <c r="J3" s="13"/>
    </row>
    <row r="4" spans="1:11" s="12" customFormat="1" ht="10.9" customHeight="1" thickBot="1" x14ac:dyDescent="0.25">
      <c r="A4" s="8"/>
      <c r="D4" s="11"/>
      <c r="F4" s="11"/>
      <c r="G4" s="15">
        <f>$G$6</f>
        <v>3.5300925925925925E-3</v>
      </c>
      <c r="J4" s="13"/>
    </row>
    <row r="5" spans="1:11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</row>
    <row r="6" spans="1:11" ht="14.45" customHeight="1" x14ac:dyDescent="0.25">
      <c r="A6" s="49">
        <v>1</v>
      </c>
      <c r="B6" s="34">
        <v>35</v>
      </c>
      <c r="C6" s="35" t="s">
        <v>120</v>
      </c>
      <c r="D6" s="36">
        <v>41919</v>
      </c>
      <c r="E6" s="37" t="s">
        <v>23</v>
      </c>
      <c r="F6" s="38"/>
      <c r="G6" s="57">
        <v>3.5300925925925925E-3</v>
      </c>
      <c r="H6" s="39"/>
      <c r="I6" s="40"/>
      <c r="J6" s="31"/>
      <c r="K6" s="47"/>
    </row>
    <row r="7" spans="1:11" ht="14.45" customHeight="1" x14ac:dyDescent="0.25">
      <c r="A7" s="49">
        <v>2</v>
      </c>
      <c r="B7" s="34">
        <v>80</v>
      </c>
      <c r="C7" s="35" t="s">
        <v>121</v>
      </c>
      <c r="D7" s="36" t="s">
        <v>122</v>
      </c>
      <c r="E7" s="37" t="s">
        <v>42</v>
      </c>
      <c r="F7" s="38" t="s">
        <v>103</v>
      </c>
      <c r="G7" s="57">
        <v>3.5995370370370369E-3</v>
      </c>
      <c r="H7" s="39"/>
      <c r="I7" s="40">
        <v>15</v>
      </c>
      <c r="J7" s="31"/>
      <c r="K7" s="47"/>
    </row>
    <row r="8" spans="1:11" ht="14.45" customHeight="1" x14ac:dyDescent="0.25">
      <c r="A8" s="49">
        <v>3</v>
      </c>
      <c r="B8" s="34">
        <v>16</v>
      </c>
      <c r="C8" s="35" t="s">
        <v>123</v>
      </c>
      <c r="D8" s="36">
        <v>41703</v>
      </c>
      <c r="E8" s="37" t="s">
        <v>42</v>
      </c>
      <c r="F8" s="38" t="s">
        <v>43</v>
      </c>
      <c r="G8" s="57">
        <v>3.6226851851851854E-3</v>
      </c>
      <c r="H8" s="39"/>
      <c r="I8" s="40">
        <v>13</v>
      </c>
      <c r="J8" s="31"/>
      <c r="K8" s="47"/>
    </row>
    <row r="9" spans="1:11" ht="14.45" customHeight="1" x14ac:dyDescent="0.25">
      <c r="A9" s="49">
        <v>4</v>
      </c>
      <c r="B9" s="34">
        <v>14</v>
      </c>
      <c r="C9" s="35" t="s">
        <v>124</v>
      </c>
      <c r="D9" s="36">
        <v>42288</v>
      </c>
      <c r="E9" s="37" t="s">
        <v>42</v>
      </c>
      <c r="F9" s="38" t="s">
        <v>48</v>
      </c>
      <c r="G9" s="57">
        <v>3.6574074074074074E-3</v>
      </c>
      <c r="H9" s="39"/>
      <c r="I9" s="40">
        <v>12</v>
      </c>
      <c r="J9" s="31"/>
      <c r="K9" s="47"/>
    </row>
    <row r="10" spans="1:11" ht="14.45" customHeight="1" x14ac:dyDescent="0.25">
      <c r="A10" s="49">
        <v>5</v>
      </c>
      <c r="B10" s="34">
        <v>3</v>
      </c>
      <c r="C10" s="35" t="s">
        <v>125</v>
      </c>
      <c r="D10" s="36">
        <v>42204</v>
      </c>
      <c r="E10" s="37" t="s">
        <v>26</v>
      </c>
      <c r="F10" s="38"/>
      <c r="G10" s="57">
        <v>3.8310185185185183E-3</v>
      </c>
      <c r="H10" s="39"/>
      <c r="I10" s="40">
        <v>11</v>
      </c>
      <c r="J10" s="31"/>
      <c r="K10" s="47"/>
    </row>
    <row r="11" spans="1:11" ht="14.45" customHeight="1" x14ac:dyDescent="0.25">
      <c r="A11" s="49">
        <v>6</v>
      </c>
      <c r="B11" s="34">
        <v>6</v>
      </c>
      <c r="C11" s="35" t="s">
        <v>126</v>
      </c>
      <c r="D11" s="36">
        <v>42648</v>
      </c>
      <c r="E11" s="37" t="s">
        <v>42</v>
      </c>
      <c r="F11" s="38" t="s">
        <v>43</v>
      </c>
      <c r="G11" s="57">
        <v>3.9236111111111112E-3</v>
      </c>
      <c r="H11" s="39"/>
      <c r="I11" s="40">
        <v>10</v>
      </c>
      <c r="J11" s="31"/>
      <c r="K11" s="47"/>
    </row>
    <row r="12" spans="1:11" ht="14.45" customHeight="1" x14ac:dyDescent="0.25">
      <c r="A12" s="49">
        <v>7</v>
      </c>
      <c r="B12" s="34">
        <v>81</v>
      </c>
      <c r="C12" s="35" t="s">
        <v>127</v>
      </c>
      <c r="D12" s="36" t="s">
        <v>122</v>
      </c>
      <c r="E12" s="37" t="s">
        <v>42</v>
      </c>
      <c r="F12" s="38" t="s">
        <v>103</v>
      </c>
      <c r="G12" s="57">
        <v>3.9351851851851848E-3</v>
      </c>
      <c r="H12" s="39"/>
      <c r="I12" s="40">
        <v>9</v>
      </c>
      <c r="J12" s="31"/>
      <c r="K12" s="47"/>
    </row>
    <row r="13" spans="1:11" ht="14.45" customHeight="1" x14ac:dyDescent="0.25">
      <c r="A13" s="49">
        <v>8</v>
      </c>
      <c r="B13" s="34">
        <v>4</v>
      </c>
      <c r="C13" s="35" t="s">
        <v>128</v>
      </c>
      <c r="D13" s="36">
        <v>42134</v>
      </c>
      <c r="E13" s="37" t="s">
        <v>26</v>
      </c>
      <c r="F13" s="38"/>
      <c r="G13" s="57">
        <v>4.1550925925925922E-3</v>
      </c>
      <c r="H13" s="39"/>
      <c r="I13" s="40">
        <v>8</v>
      </c>
      <c r="J13" s="31"/>
      <c r="K13" s="47"/>
    </row>
    <row r="14" spans="1:11" ht="14.45" customHeight="1" x14ac:dyDescent="0.25">
      <c r="A14" s="49">
        <v>9</v>
      </c>
      <c r="B14" s="34">
        <v>32</v>
      </c>
      <c r="C14" s="35" t="s">
        <v>129</v>
      </c>
      <c r="D14" s="36">
        <v>41763</v>
      </c>
      <c r="E14" s="37" t="s">
        <v>42</v>
      </c>
      <c r="F14" s="38" t="s">
        <v>43</v>
      </c>
      <c r="G14" s="57">
        <v>4.1666666666666666E-3</v>
      </c>
      <c r="H14" s="39"/>
      <c r="I14" s="40">
        <v>7</v>
      </c>
      <c r="J14" s="31"/>
      <c r="K14" s="47"/>
    </row>
    <row r="15" spans="1:11" ht="14.45" customHeight="1" x14ac:dyDescent="0.25">
      <c r="A15" s="49">
        <v>10</v>
      </c>
      <c r="B15" s="34">
        <v>36</v>
      </c>
      <c r="C15" s="35" t="s">
        <v>130</v>
      </c>
      <c r="D15" s="36" t="s">
        <v>131</v>
      </c>
      <c r="E15" s="37" t="s">
        <v>42</v>
      </c>
      <c r="F15" s="38" t="s">
        <v>103</v>
      </c>
      <c r="G15" s="57">
        <v>4.178240740740741E-3</v>
      </c>
      <c r="H15" s="39"/>
      <c r="I15" s="40">
        <v>6</v>
      </c>
      <c r="J15" s="31"/>
      <c r="K15" s="47"/>
    </row>
    <row r="16" spans="1:11" ht="14.45" customHeight="1" x14ac:dyDescent="0.25">
      <c r="A16" s="49">
        <v>11</v>
      </c>
      <c r="B16" s="34">
        <v>23</v>
      </c>
      <c r="C16" s="35" t="s">
        <v>132</v>
      </c>
      <c r="D16" s="36">
        <v>42529</v>
      </c>
      <c r="E16" s="37" t="s">
        <v>42</v>
      </c>
      <c r="F16" s="38" t="s">
        <v>133</v>
      </c>
      <c r="G16" s="57">
        <v>4.178240740740741E-3</v>
      </c>
      <c r="H16" s="39"/>
      <c r="I16" s="40">
        <v>5</v>
      </c>
      <c r="J16" s="31"/>
      <c r="K16" s="47"/>
    </row>
    <row r="17" spans="1:11" ht="14.45" customHeight="1" x14ac:dyDescent="0.25">
      <c r="A17" s="49">
        <v>12</v>
      </c>
      <c r="B17" s="34">
        <v>7</v>
      </c>
      <c r="C17" s="35" t="s">
        <v>134</v>
      </c>
      <c r="D17" s="36">
        <v>42670</v>
      </c>
      <c r="E17" s="37" t="s">
        <v>42</v>
      </c>
      <c r="F17" s="38" t="s">
        <v>135</v>
      </c>
      <c r="G17" s="57">
        <v>4.2245370370370371E-3</v>
      </c>
      <c r="H17" s="39"/>
      <c r="I17" s="40">
        <v>4</v>
      </c>
      <c r="J17" s="31"/>
      <c r="K17" s="47"/>
    </row>
    <row r="18" spans="1:11" ht="14.45" customHeight="1" x14ac:dyDescent="0.25">
      <c r="A18" s="49">
        <v>13</v>
      </c>
      <c r="B18" s="34">
        <v>88</v>
      </c>
      <c r="C18" s="35" t="s">
        <v>136</v>
      </c>
      <c r="D18" s="36" t="s">
        <v>137</v>
      </c>
      <c r="E18" s="37" t="s">
        <v>42</v>
      </c>
      <c r="F18" s="38" t="s">
        <v>103</v>
      </c>
      <c r="G18" s="57">
        <v>4.31712962962963E-3</v>
      </c>
      <c r="H18" s="39"/>
      <c r="I18" s="40">
        <v>3</v>
      </c>
      <c r="J18" s="31"/>
      <c r="K18" s="47"/>
    </row>
    <row r="19" spans="1:11" ht="14.45" customHeight="1" x14ac:dyDescent="0.25">
      <c r="A19" s="49">
        <v>14</v>
      </c>
      <c r="B19" s="34">
        <v>20</v>
      </c>
      <c r="C19" s="35" t="s">
        <v>138</v>
      </c>
      <c r="D19" s="36">
        <v>43466</v>
      </c>
      <c r="E19" s="37" t="s">
        <v>42</v>
      </c>
      <c r="F19" s="38" t="s">
        <v>133</v>
      </c>
      <c r="G19" s="57">
        <v>4.3287037037037035E-3</v>
      </c>
      <c r="H19" s="39"/>
      <c r="I19" s="40">
        <v>2</v>
      </c>
      <c r="J19" s="31"/>
      <c r="K19" s="47"/>
    </row>
    <row r="20" spans="1:11" ht="14.45" customHeight="1" x14ac:dyDescent="0.25">
      <c r="A20" s="49">
        <v>15</v>
      </c>
      <c r="B20" s="34">
        <v>12</v>
      </c>
      <c r="C20" s="35" t="s">
        <v>139</v>
      </c>
      <c r="D20" s="36">
        <v>42153</v>
      </c>
      <c r="E20" s="37" t="s">
        <v>42</v>
      </c>
      <c r="F20" s="38" t="s">
        <v>48</v>
      </c>
      <c r="G20" s="57">
        <v>4.3981481481481484E-3</v>
      </c>
      <c r="H20" s="39"/>
      <c r="I20" s="40">
        <v>1</v>
      </c>
      <c r="J20" s="31"/>
      <c r="K20" s="47"/>
    </row>
    <row r="21" spans="1:11" ht="14.45" customHeight="1" x14ac:dyDescent="0.25">
      <c r="A21" s="49">
        <v>16</v>
      </c>
      <c r="B21" s="34">
        <v>18</v>
      </c>
      <c r="C21" s="35" t="s">
        <v>140</v>
      </c>
      <c r="D21" s="36">
        <v>42710</v>
      </c>
      <c r="E21" s="37" t="s">
        <v>42</v>
      </c>
      <c r="F21" s="38" t="s">
        <v>43</v>
      </c>
      <c r="G21" s="57">
        <v>4.4560185185185189E-3</v>
      </c>
      <c r="H21" s="39"/>
      <c r="I21" s="40"/>
      <c r="J21" s="31"/>
      <c r="K21" s="47"/>
    </row>
    <row r="22" spans="1:11" ht="14.45" customHeight="1" x14ac:dyDescent="0.25">
      <c r="A22" s="49">
        <v>17</v>
      </c>
      <c r="B22" s="34">
        <v>5</v>
      </c>
      <c r="C22" s="35" t="s">
        <v>141</v>
      </c>
      <c r="D22" s="36">
        <v>42538</v>
      </c>
      <c r="E22" s="37" t="s">
        <v>42</v>
      </c>
      <c r="F22" s="38" t="s">
        <v>43</v>
      </c>
      <c r="G22" s="57">
        <v>4.4675925925925924E-3</v>
      </c>
      <c r="H22" s="39"/>
      <c r="I22" s="40"/>
      <c r="J22" s="31"/>
      <c r="K22" s="47"/>
    </row>
    <row r="23" spans="1:11" ht="14.45" customHeight="1" x14ac:dyDescent="0.25">
      <c r="A23" s="49">
        <v>18</v>
      </c>
      <c r="B23" s="34">
        <v>21</v>
      </c>
      <c r="C23" s="35" t="s">
        <v>142</v>
      </c>
      <c r="D23" s="36">
        <v>41990</v>
      </c>
      <c r="E23" s="37" t="s">
        <v>42</v>
      </c>
      <c r="F23" s="38" t="s">
        <v>43</v>
      </c>
      <c r="G23" s="57">
        <v>4.4791666666666669E-3</v>
      </c>
      <c r="H23" s="39"/>
      <c r="I23" s="40"/>
      <c r="J23" s="31"/>
      <c r="K23" s="47"/>
    </row>
    <row r="24" spans="1:11" ht="14.45" customHeight="1" x14ac:dyDescent="0.25">
      <c r="A24" s="49">
        <v>19</v>
      </c>
      <c r="B24" s="34">
        <v>38</v>
      </c>
      <c r="C24" s="35" t="s">
        <v>143</v>
      </c>
      <c r="D24" s="36" t="s">
        <v>144</v>
      </c>
      <c r="E24" s="37" t="s">
        <v>42</v>
      </c>
      <c r="F24" s="38" t="s">
        <v>103</v>
      </c>
      <c r="G24" s="57">
        <v>4.5949074074074078E-3</v>
      </c>
      <c r="H24" s="39"/>
      <c r="I24" s="40"/>
      <c r="J24" s="31"/>
      <c r="K24" s="47"/>
    </row>
    <row r="25" spans="1:11" ht="14.45" customHeight="1" x14ac:dyDescent="0.25">
      <c r="A25" s="49">
        <v>20</v>
      </c>
      <c r="B25" s="34">
        <v>2</v>
      </c>
      <c r="C25" s="35" t="s">
        <v>145</v>
      </c>
      <c r="D25" s="36">
        <v>41720</v>
      </c>
      <c r="E25" s="37" t="s">
        <v>26</v>
      </c>
      <c r="F25" s="38"/>
      <c r="G25" s="57">
        <v>4.6412037037037038E-3</v>
      </c>
      <c r="H25" s="39"/>
      <c r="I25" s="40" t="s">
        <v>19</v>
      </c>
      <c r="J25" s="31"/>
      <c r="K25" s="47"/>
    </row>
    <row r="26" spans="1:11" ht="14.45" customHeight="1" x14ac:dyDescent="0.25">
      <c r="A26" s="49">
        <v>21</v>
      </c>
      <c r="B26" s="34">
        <v>15</v>
      </c>
      <c r="C26" s="35" t="s">
        <v>146</v>
      </c>
      <c r="D26" s="36">
        <v>42073</v>
      </c>
      <c r="E26" s="37" t="s">
        <v>42</v>
      </c>
      <c r="F26" s="38" t="s">
        <v>103</v>
      </c>
      <c r="G26" s="57">
        <v>4.7337962962962967E-3</v>
      </c>
      <c r="H26" s="39"/>
      <c r="I26" s="40"/>
      <c r="J26" s="31"/>
      <c r="K26" s="47"/>
    </row>
    <row r="27" spans="1:11" ht="14.45" customHeight="1" x14ac:dyDescent="0.25">
      <c r="A27" s="49">
        <v>22</v>
      </c>
      <c r="B27" s="34">
        <v>10</v>
      </c>
      <c r="C27" s="35" t="s">
        <v>147</v>
      </c>
      <c r="D27" s="36">
        <v>42496</v>
      </c>
      <c r="E27" s="37" t="s">
        <v>42</v>
      </c>
      <c r="F27" s="38" t="s">
        <v>135</v>
      </c>
      <c r="G27" s="57">
        <v>4.7453703703703703E-3</v>
      </c>
      <c r="H27" s="39"/>
      <c r="I27" s="40"/>
      <c r="J27" s="31"/>
      <c r="K27" s="47"/>
    </row>
    <row r="28" spans="1:11" ht="14.45" customHeight="1" x14ac:dyDescent="0.25">
      <c r="A28" s="49">
        <v>23</v>
      </c>
      <c r="B28" s="34">
        <v>39</v>
      </c>
      <c r="C28" s="35" t="s">
        <v>148</v>
      </c>
      <c r="D28" s="36" t="s">
        <v>149</v>
      </c>
      <c r="E28" s="37" t="s">
        <v>42</v>
      </c>
      <c r="F28" s="38" t="s">
        <v>103</v>
      </c>
      <c r="G28" s="57">
        <v>4.8148148148148152E-3</v>
      </c>
      <c r="H28" s="39"/>
      <c r="I28" s="40"/>
      <c r="J28" s="31"/>
      <c r="K28" s="47"/>
    </row>
    <row r="29" spans="1:11" ht="14.45" customHeight="1" x14ac:dyDescent="0.25">
      <c r="A29" s="49">
        <v>24</v>
      </c>
      <c r="B29" s="34">
        <v>17</v>
      </c>
      <c r="C29" s="35" t="s">
        <v>150</v>
      </c>
      <c r="D29" s="36">
        <v>41921</v>
      </c>
      <c r="E29" s="37" t="s">
        <v>42</v>
      </c>
      <c r="F29" s="38" t="s">
        <v>135</v>
      </c>
      <c r="G29" s="57">
        <v>4.8495370370370368E-3</v>
      </c>
      <c r="H29" s="39"/>
      <c r="I29" s="40" t="s">
        <v>19</v>
      </c>
      <c r="J29" s="31"/>
      <c r="K29" s="47"/>
    </row>
    <row r="30" spans="1:11" ht="14.45" customHeight="1" x14ac:dyDescent="0.25">
      <c r="A30" s="49">
        <v>25</v>
      </c>
      <c r="B30" s="34">
        <v>22</v>
      </c>
      <c r="C30" s="35" t="s">
        <v>151</v>
      </c>
      <c r="D30" s="36">
        <v>42402</v>
      </c>
      <c r="E30" s="37" t="s">
        <v>42</v>
      </c>
      <c r="F30" s="38" t="s">
        <v>135</v>
      </c>
      <c r="G30" s="57">
        <v>4.9537037037037041E-3</v>
      </c>
      <c r="H30" s="39"/>
      <c r="I30" s="40"/>
      <c r="J30" s="31"/>
      <c r="K30" s="47"/>
    </row>
    <row r="31" spans="1:11" ht="14.45" customHeight="1" x14ac:dyDescent="0.25">
      <c r="A31" s="49">
        <v>26</v>
      </c>
      <c r="B31" s="34">
        <v>31</v>
      </c>
      <c r="C31" s="35" t="s">
        <v>152</v>
      </c>
      <c r="D31" s="36">
        <v>42365</v>
      </c>
      <c r="E31" s="37" t="s">
        <v>42</v>
      </c>
      <c r="F31" s="38" t="s">
        <v>103</v>
      </c>
      <c r="G31" s="57">
        <v>4.9537037037037041E-3</v>
      </c>
      <c r="H31" s="39"/>
      <c r="I31" s="40"/>
      <c r="J31" s="31"/>
      <c r="K31" s="47"/>
    </row>
    <row r="32" spans="1:11" ht="14.45" customHeight="1" x14ac:dyDescent="0.25">
      <c r="A32" s="49">
        <v>27</v>
      </c>
      <c r="B32" s="34">
        <v>30</v>
      </c>
      <c r="C32" s="35" t="s">
        <v>153</v>
      </c>
      <c r="D32" s="36">
        <v>41857</v>
      </c>
      <c r="E32" s="37" t="s">
        <v>42</v>
      </c>
      <c r="F32" s="38" t="s">
        <v>103</v>
      </c>
      <c r="G32" s="57">
        <v>4.9652777777777777E-3</v>
      </c>
      <c r="H32" s="39"/>
      <c r="I32" s="40" t="s">
        <v>19</v>
      </c>
      <c r="J32" s="31"/>
      <c r="K32" s="47"/>
    </row>
    <row r="33" spans="1:11" ht="14.45" customHeight="1" x14ac:dyDescent="0.25">
      <c r="A33" s="49">
        <v>28</v>
      </c>
      <c r="B33" s="34">
        <v>9</v>
      </c>
      <c r="C33" s="35" t="s">
        <v>154</v>
      </c>
      <c r="D33" s="36">
        <v>42668</v>
      </c>
      <c r="E33" s="37" t="s">
        <v>42</v>
      </c>
      <c r="F33" s="38" t="s">
        <v>135</v>
      </c>
      <c r="G33" s="57">
        <v>5.0231481481481481E-3</v>
      </c>
      <c r="H33" s="39"/>
      <c r="I33" s="40"/>
      <c r="J33" s="31"/>
      <c r="K33" s="47"/>
    </row>
    <row r="34" spans="1:11" ht="14.45" customHeight="1" x14ac:dyDescent="0.25">
      <c r="A34" s="49">
        <v>29</v>
      </c>
      <c r="B34" s="34">
        <v>19</v>
      </c>
      <c r="C34" s="35" t="s">
        <v>155</v>
      </c>
      <c r="D34" s="36">
        <v>42152</v>
      </c>
      <c r="E34" s="37" t="s">
        <v>42</v>
      </c>
      <c r="F34" s="38" t="s">
        <v>43</v>
      </c>
      <c r="G34" s="57">
        <v>5.0231481481481481E-3</v>
      </c>
      <c r="H34" s="39"/>
      <c r="I34" s="40"/>
      <c r="J34" s="31"/>
      <c r="K34" s="47"/>
    </row>
    <row r="35" spans="1:11" ht="14.45" customHeight="1" x14ac:dyDescent="0.25">
      <c r="A35" s="49">
        <v>30</v>
      </c>
      <c r="B35" s="34">
        <v>26</v>
      </c>
      <c r="C35" s="35" t="s">
        <v>156</v>
      </c>
      <c r="D35" s="36">
        <v>42737</v>
      </c>
      <c r="E35" s="37" t="s">
        <v>42</v>
      </c>
      <c r="F35" s="38" t="s">
        <v>135</v>
      </c>
      <c r="G35" s="57">
        <v>5.1041666666666666E-3</v>
      </c>
      <c r="H35" s="39"/>
      <c r="I35" s="40"/>
      <c r="J35" s="31"/>
      <c r="K35" s="47"/>
    </row>
    <row r="36" spans="1:11" ht="14.45" customHeight="1" x14ac:dyDescent="0.25">
      <c r="A36" s="49">
        <v>31</v>
      </c>
      <c r="B36" s="34">
        <v>33</v>
      </c>
      <c r="C36" s="35" t="s">
        <v>157</v>
      </c>
      <c r="D36" s="36">
        <v>42674</v>
      </c>
      <c r="E36" s="37" t="s">
        <v>42</v>
      </c>
      <c r="F36" s="38" t="s">
        <v>135</v>
      </c>
      <c r="G36" s="57">
        <v>5.115740740740741E-3</v>
      </c>
      <c r="H36" s="39"/>
      <c r="I36" s="40"/>
      <c r="J36" s="31"/>
      <c r="K36" s="47"/>
    </row>
    <row r="37" spans="1:11" ht="14.45" customHeight="1" x14ac:dyDescent="0.25">
      <c r="A37" s="49">
        <v>32</v>
      </c>
      <c r="B37" s="34">
        <v>29</v>
      </c>
      <c r="C37" s="35" t="s">
        <v>158</v>
      </c>
      <c r="D37" s="36">
        <v>42473</v>
      </c>
      <c r="E37" s="37" t="s">
        <v>42</v>
      </c>
      <c r="F37" s="38" t="s">
        <v>103</v>
      </c>
      <c r="G37" s="57">
        <v>5.2314814814814811E-3</v>
      </c>
      <c r="H37" s="39"/>
      <c r="I37" s="40"/>
      <c r="J37" s="31"/>
      <c r="K37" s="47"/>
    </row>
    <row r="38" spans="1:11" ht="14.45" customHeight="1" x14ac:dyDescent="0.25">
      <c r="A38" s="49">
        <v>33</v>
      </c>
      <c r="B38" s="34">
        <v>1</v>
      </c>
      <c r="C38" s="35" t="s">
        <v>159</v>
      </c>
      <c r="D38" s="36">
        <v>43213</v>
      </c>
      <c r="E38" s="37" t="s">
        <v>26</v>
      </c>
      <c r="F38" s="38"/>
      <c r="G38" s="57">
        <v>5.3587962962962964E-3</v>
      </c>
      <c r="H38" s="39"/>
      <c r="I38" s="40"/>
      <c r="J38" s="31"/>
      <c r="K38" s="47"/>
    </row>
    <row r="39" spans="1:11" ht="14.45" customHeight="1" x14ac:dyDescent="0.25">
      <c r="A39" s="49"/>
      <c r="B39" s="34">
        <v>13</v>
      </c>
      <c r="C39" s="35" t="s">
        <v>160</v>
      </c>
      <c r="D39" s="36">
        <v>42523</v>
      </c>
      <c r="E39" s="37" t="s">
        <v>42</v>
      </c>
      <c r="F39" s="38" t="s">
        <v>135</v>
      </c>
      <c r="G39" s="45" t="s">
        <v>58</v>
      </c>
      <c r="H39" s="39"/>
      <c r="I39" s="40"/>
      <c r="J39" s="31"/>
      <c r="K39" s="47"/>
    </row>
    <row r="40" spans="1:11" ht="14.45" customHeight="1" x14ac:dyDescent="0.25">
      <c r="A40" s="49"/>
      <c r="B40" s="34">
        <v>34</v>
      </c>
      <c r="C40" s="35" t="s">
        <v>161</v>
      </c>
      <c r="D40" s="36">
        <v>42333</v>
      </c>
      <c r="E40" s="37" t="s">
        <v>42</v>
      </c>
      <c r="F40" s="38" t="s">
        <v>48</v>
      </c>
      <c r="G40" s="45" t="s">
        <v>58</v>
      </c>
      <c r="H40" s="39"/>
      <c r="I40" s="40"/>
      <c r="J40" s="31"/>
      <c r="K40" s="47"/>
    </row>
    <row r="41" spans="1:11" ht="14.45" customHeight="1" x14ac:dyDescent="0.25">
      <c r="A41" s="49"/>
      <c r="B41" s="34">
        <v>8</v>
      </c>
      <c r="C41" s="35" t="s">
        <v>162</v>
      </c>
      <c r="D41" s="36">
        <v>42577</v>
      </c>
      <c r="E41" s="37" t="s">
        <v>42</v>
      </c>
      <c r="F41" s="38" t="s">
        <v>43</v>
      </c>
      <c r="G41" s="45" t="s">
        <v>58</v>
      </c>
      <c r="H41" s="39"/>
      <c r="I41" s="40"/>
      <c r="J41" s="31"/>
      <c r="K41" s="47"/>
    </row>
    <row r="42" spans="1:11" ht="14.45" customHeight="1" x14ac:dyDescent="0.25">
      <c r="A42" s="49"/>
      <c r="B42" s="34">
        <v>11</v>
      </c>
      <c r="C42" s="35" t="s">
        <v>163</v>
      </c>
      <c r="D42" s="36">
        <v>42363</v>
      </c>
      <c r="E42" s="37" t="s">
        <v>42</v>
      </c>
      <c r="F42" s="38" t="s">
        <v>43</v>
      </c>
      <c r="G42" s="45" t="s">
        <v>58</v>
      </c>
      <c r="H42" s="39"/>
      <c r="I42" s="40"/>
      <c r="J42" s="31"/>
      <c r="K42" s="47"/>
    </row>
    <row r="43" spans="1:11" ht="14.45" customHeight="1" x14ac:dyDescent="0.25">
      <c r="A43" s="49"/>
      <c r="B43" s="34">
        <v>24</v>
      </c>
      <c r="C43" s="35" t="s">
        <v>164</v>
      </c>
      <c r="D43" s="36">
        <v>41824</v>
      </c>
      <c r="E43" s="37" t="s">
        <v>42</v>
      </c>
      <c r="F43" s="38" t="s">
        <v>43</v>
      </c>
      <c r="G43" s="45" t="s">
        <v>58</v>
      </c>
      <c r="H43" s="39"/>
      <c r="I43" s="40" t="s">
        <v>19</v>
      </c>
      <c r="J43" s="31"/>
      <c r="K43" s="47"/>
    </row>
    <row r="44" spans="1:11" ht="14.45" customHeight="1" x14ac:dyDescent="0.25">
      <c r="A44" s="49"/>
      <c r="B44" s="34">
        <v>25</v>
      </c>
      <c r="C44" s="35" t="s">
        <v>165</v>
      </c>
      <c r="D44" s="36">
        <v>42862</v>
      </c>
      <c r="E44" s="37" t="s">
        <v>42</v>
      </c>
      <c r="F44" s="38" t="s">
        <v>48</v>
      </c>
      <c r="G44" s="45" t="s">
        <v>58</v>
      </c>
      <c r="H44" s="39"/>
      <c r="I44" s="40"/>
      <c r="J44" s="31"/>
      <c r="K44" s="47"/>
    </row>
    <row r="45" spans="1:11" ht="14.45" customHeight="1" x14ac:dyDescent="0.25">
      <c r="A45" s="49"/>
      <c r="B45" s="34">
        <v>28</v>
      </c>
      <c r="C45" s="35" t="s">
        <v>166</v>
      </c>
      <c r="D45" s="36">
        <v>41927</v>
      </c>
      <c r="E45" s="37" t="s">
        <v>42</v>
      </c>
      <c r="F45" s="38" t="s">
        <v>43</v>
      </c>
      <c r="G45" s="45" t="s">
        <v>58</v>
      </c>
      <c r="H45" s="39"/>
      <c r="I45" s="40"/>
      <c r="J45" s="31"/>
      <c r="K45" s="47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98EE-48B4-48FE-8ED0-07CAFC2EB4FC}">
  <dimension ref="A1:O17"/>
  <sheetViews>
    <sheetView zoomScale="120" zoomScaleNormal="120" workbookViewId="0">
      <selection activeCell="E6" sqref="E6:E16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5" ht="18.75" x14ac:dyDescent="0.3">
      <c r="B1" s="2" t="s">
        <v>0</v>
      </c>
      <c r="C1" s="3"/>
      <c r="K1" s="7" t="s">
        <v>1</v>
      </c>
    </row>
    <row r="2" spans="1:15" x14ac:dyDescent="0.25">
      <c r="K2" s="7" t="s">
        <v>2</v>
      </c>
    </row>
    <row r="3" spans="1:15" s="12" customFormat="1" ht="27" customHeight="1" x14ac:dyDescent="0.25">
      <c r="A3" s="8"/>
      <c r="B3" s="9" t="s">
        <v>167</v>
      </c>
      <c r="C3" s="10"/>
      <c r="D3" s="11"/>
      <c r="E3" s="9" t="s">
        <v>4</v>
      </c>
      <c r="F3" s="11"/>
      <c r="J3" s="13"/>
      <c r="L3" s="14"/>
      <c r="M3" s="14"/>
    </row>
    <row r="4" spans="1:15" s="12" customFormat="1" ht="10.9" customHeight="1" thickBot="1" x14ac:dyDescent="0.25">
      <c r="A4" s="8"/>
      <c r="D4" s="11"/>
      <c r="F4" s="11"/>
      <c r="G4" s="15" t="str">
        <f>$G$16</f>
        <v>DNS</v>
      </c>
      <c r="J4" s="13"/>
      <c r="L4" s="14"/>
      <c r="M4" s="14"/>
    </row>
    <row r="5" spans="1:15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5" ht="14.45" customHeight="1" x14ac:dyDescent="0.25">
      <c r="A6" s="22">
        <v>1</v>
      </c>
      <c r="B6" s="34">
        <v>90</v>
      </c>
      <c r="C6" s="35" t="s">
        <v>168</v>
      </c>
      <c r="D6" s="36">
        <v>41460</v>
      </c>
      <c r="E6" s="37" t="s">
        <v>23</v>
      </c>
      <c r="F6" s="38"/>
      <c r="G6" s="58" t="s">
        <v>169</v>
      </c>
      <c r="H6" s="39"/>
      <c r="I6" s="40"/>
      <c r="J6" s="31" t="str">
        <f>IF(ISBLANK(G6),"",IF(G6=N6,"",IF(G6&gt;M6,"",IF(G6&lt;=L6,"PB",IF(G6&lt;=M6,"SB")))))</f>
        <v/>
      </c>
      <c r="K6" s="47"/>
      <c r="L6" s="33"/>
      <c r="M6" s="33"/>
      <c r="O6" s="46"/>
    </row>
    <row r="7" spans="1:15" ht="14.45" customHeight="1" x14ac:dyDescent="0.25">
      <c r="A7" s="22">
        <v>2</v>
      </c>
      <c r="B7" s="34">
        <v>97</v>
      </c>
      <c r="C7" s="35" t="s">
        <v>170</v>
      </c>
      <c r="D7" s="36">
        <v>41485</v>
      </c>
      <c r="E7" s="37" t="s">
        <v>42</v>
      </c>
      <c r="F7" s="38" t="s">
        <v>133</v>
      </c>
      <c r="G7" s="58" t="s">
        <v>171</v>
      </c>
      <c r="H7" s="39"/>
      <c r="I7" s="40">
        <v>20</v>
      </c>
      <c r="J7" s="31"/>
      <c r="K7" s="47"/>
      <c r="L7" s="33"/>
      <c r="M7" s="33"/>
    </row>
    <row r="8" spans="1:15" ht="14.45" customHeight="1" x14ac:dyDescent="0.25">
      <c r="A8" s="22">
        <v>3</v>
      </c>
      <c r="B8" s="34">
        <v>96</v>
      </c>
      <c r="C8" s="35" t="s">
        <v>172</v>
      </c>
      <c r="D8" s="36">
        <v>41425</v>
      </c>
      <c r="E8" s="37" t="s">
        <v>42</v>
      </c>
      <c r="F8" s="38" t="s">
        <v>133</v>
      </c>
      <c r="G8" s="58" t="s">
        <v>173</v>
      </c>
      <c r="H8" s="39"/>
      <c r="I8" s="40">
        <v>18</v>
      </c>
      <c r="J8" s="31" t="str">
        <f>IF(ISBLANK(G8),"",IF(G8=N8,"",IF(G8&gt;M8,"",IF(G8&lt;=L8,"PB",IF(G8&lt;=M8,"SB")))))</f>
        <v/>
      </c>
      <c r="K8" s="47"/>
      <c r="L8" s="33"/>
      <c r="M8" s="33"/>
    </row>
    <row r="9" spans="1:15" ht="14.45" customHeight="1" x14ac:dyDescent="0.25">
      <c r="A9" s="22">
        <v>4</v>
      </c>
      <c r="B9" s="34">
        <v>94</v>
      </c>
      <c r="C9" s="35" t="s">
        <v>174</v>
      </c>
      <c r="D9" s="36">
        <v>41340</v>
      </c>
      <c r="E9" s="37" t="s">
        <v>42</v>
      </c>
      <c r="F9" s="38" t="s">
        <v>43</v>
      </c>
      <c r="G9" s="58" t="s">
        <v>175</v>
      </c>
      <c r="H9" s="39"/>
      <c r="I9" s="40">
        <v>17</v>
      </c>
      <c r="J9" s="31" t="str">
        <f>IF(ISBLANK(G9),"",IF(G9=N9,"",IF(G9&gt;M9,"",IF(G9&lt;=L9,"PB",IF(G9&lt;=M9,"SB")))))</f>
        <v/>
      </c>
      <c r="K9" s="47"/>
      <c r="L9" s="33"/>
      <c r="M9" s="33"/>
    </row>
    <row r="10" spans="1:15" ht="14.45" customHeight="1" x14ac:dyDescent="0.25">
      <c r="A10" s="22">
        <v>5</v>
      </c>
      <c r="B10" s="34">
        <v>95</v>
      </c>
      <c r="C10" s="35" t="s">
        <v>176</v>
      </c>
      <c r="D10" s="36">
        <v>41366</v>
      </c>
      <c r="E10" s="37" t="s">
        <v>42</v>
      </c>
      <c r="F10" s="38" t="s">
        <v>79</v>
      </c>
      <c r="G10" s="58" t="s">
        <v>177</v>
      </c>
      <c r="H10" s="39"/>
      <c r="I10" s="40">
        <v>16</v>
      </c>
      <c r="J10" s="31" t="str">
        <f>IF(ISBLANK(G10),"",IF(G10=N10,"",IF(G10&gt;M10,"",IF(G10&lt;=L10,"PB",IF(G10&lt;=M10,"SB")))))</f>
        <v/>
      </c>
      <c r="K10" s="47"/>
      <c r="L10" s="33"/>
      <c r="M10" s="33"/>
    </row>
    <row r="11" spans="1:15" ht="14.45" customHeight="1" x14ac:dyDescent="0.25">
      <c r="A11" s="22">
        <v>6</v>
      </c>
      <c r="B11" s="34">
        <v>82</v>
      </c>
      <c r="C11" s="35" t="s">
        <v>178</v>
      </c>
      <c r="D11" s="36" t="s">
        <v>179</v>
      </c>
      <c r="E11" s="37" t="s">
        <v>42</v>
      </c>
      <c r="F11" s="38" t="s">
        <v>103</v>
      </c>
      <c r="G11" s="58" t="s">
        <v>180</v>
      </c>
      <c r="H11" s="39"/>
      <c r="I11" s="40">
        <v>15</v>
      </c>
      <c r="J11" s="31"/>
      <c r="K11" s="47"/>
      <c r="L11" s="33"/>
      <c r="M11" s="33"/>
    </row>
    <row r="12" spans="1:15" ht="14.45" customHeight="1" x14ac:dyDescent="0.25">
      <c r="A12" s="22">
        <v>7</v>
      </c>
      <c r="B12" s="34">
        <v>91</v>
      </c>
      <c r="C12" s="35" t="s">
        <v>181</v>
      </c>
      <c r="D12" s="36">
        <v>41484</v>
      </c>
      <c r="E12" s="37" t="s">
        <v>42</v>
      </c>
      <c r="F12" s="38" t="s">
        <v>43</v>
      </c>
      <c r="G12" s="58" t="s">
        <v>182</v>
      </c>
      <c r="H12" s="39"/>
      <c r="I12" s="40">
        <v>14</v>
      </c>
      <c r="J12" s="31" t="str">
        <f>IF(ISBLANK(G12),"",IF(G12=N12,"",IF(G12&gt;M12,"",IF(G12&lt;=L12,"PB",IF(G12&lt;=M12,"SB")))))</f>
        <v/>
      </c>
      <c r="K12" s="47"/>
      <c r="L12" s="33"/>
      <c r="M12" s="33"/>
    </row>
    <row r="13" spans="1:15" ht="14.45" customHeight="1" x14ac:dyDescent="0.25">
      <c r="A13" s="22">
        <v>8</v>
      </c>
      <c r="B13" s="34">
        <v>86</v>
      </c>
      <c r="C13" s="35" t="s">
        <v>183</v>
      </c>
      <c r="D13" s="36" t="s">
        <v>184</v>
      </c>
      <c r="E13" s="37" t="s">
        <v>42</v>
      </c>
      <c r="F13" s="38" t="s">
        <v>103</v>
      </c>
      <c r="G13" s="58" t="s">
        <v>185</v>
      </c>
      <c r="H13" s="39"/>
      <c r="I13" s="40">
        <v>13</v>
      </c>
      <c r="J13" s="31"/>
      <c r="K13" s="47"/>
      <c r="L13" s="33"/>
      <c r="M13" s="33"/>
    </row>
    <row r="14" spans="1:15" ht="14.45" customHeight="1" x14ac:dyDescent="0.25">
      <c r="A14" s="22"/>
      <c r="B14" s="34">
        <v>92</v>
      </c>
      <c r="C14" s="35" t="s">
        <v>186</v>
      </c>
      <c r="D14" s="36">
        <v>41288</v>
      </c>
      <c r="E14" s="37" t="s">
        <v>42</v>
      </c>
      <c r="F14" s="38" t="s">
        <v>103</v>
      </c>
      <c r="G14" s="45" t="s">
        <v>58</v>
      </c>
      <c r="H14" s="39"/>
      <c r="I14" s="40" t="s">
        <v>19</v>
      </c>
      <c r="J14" s="31" t="str">
        <f>IF(ISBLANK(G14),"",IF(G14=N14,"",IF(G14&gt;M14,"",IF(G14&lt;=L14,"PB",IF(G14&lt;=M14,"SB")))))</f>
        <v/>
      </c>
      <c r="K14" s="47"/>
      <c r="L14" s="33"/>
      <c r="M14" s="33"/>
    </row>
    <row r="15" spans="1:15" ht="14.45" customHeight="1" x14ac:dyDescent="0.25">
      <c r="A15" s="22"/>
      <c r="B15" s="34">
        <v>98</v>
      </c>
      <c r="C15" s="35" t="s">
        <v>187</v>
      </c>
      <c r="D15" s="36">
        <v>41557</v>
      </c>
      <c r="E15" s="37" t="s">
        <v>42</v>
      </c>
      <c r="F15" s="38" t="s">
        <v>43</v>
      </c>
      <c r="G15" s="45" t="s">
        <v>58</v>
      </c>
      <c r="H15" s="39"/>
      <c r="I15" s="40"/>
      <c r="J15" s="31"/>
      <c r="K15" s="47"/>
      <c r="L15" s="33"/>
      <c r="M15" s="33"/>
    </row>
    <row r="16" spans="1:15" ht="14.45" customHeight="1" x14ac:dyDescent="0.25">
      <c r="A16" s="22"/>
      <c r="B16" s="23">
        <v>93</v>
      </c>
      <c r="C16" s="24" t="s">
        <v>188</v>
      </c>
      <c r="D16" s="25">
        <v>41506</v>
      </c>
      <c r="E16" s="26" t="s">
        <v>42</v>
      </c>
      <c r="F16" s="38" t="s">
        <v>48</v>
      </c>
      <c r="G16" s="45" t="s">
        <v>58</v>
      </c>
      <c r="H16" s="29"/>
      <c r="I16" s="30"/>
      <c r="J16" s="31"/>
      <c r="K16" s="50"/>
      <c r="L16" s="33"/>
      <c r="M16" s="33"/>
    </row>
    <row r="17" spans="1:13" ht="14.45" customHeight="1" x14ac:dyDescent="0.25">
      <c r="A17" s="22"/>
      <c r="B17" s="34">
        <v>99</v>
      </c>
      <c r="C17" s="35" t="s">
        <v>189</v>
      </c>
      <c r="D17" s="36">
        <v>41292</v>
      </c>
      <c r="E17" s="37" t="s">
        <v>42</v>
      </c>
      <c r="F17" s="38" t="s">
        <v>133</v>
      </c>
      <c r="G17" s="45" t="s">
        <v>58</v>
      </c>
      <c r="H17" s="39"/>
      <c r="I17" s="40" t="s">
        <v>19</v>
      </c>
      <c r="J17" s="31" t="str">
        <f>IF(ISBLANK(G17),"",IF(G17=N17,"",IF(G17&gt;M17,"",IF(G17&lt;=L17,"PB",IF(G17&lt;=M17,"SB")))))</f>
        <v/>
      </c>
      <c r="K17" s="47"/>
      <c r="L17" s="33"/>
      <c r="M17" s="33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312F-C6EC-4C72-B16E-66BF8032DCB9}">
  <dimension ref="A1:K27"/>
  <sheetViews>
    <sheetView zoomScale="120" zoomScaleNormal="120" workbookViewId="0">
      <selection activeCell="E6" sqref="E6:E27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6384" width="8.85546875" style="3"/>
  </cols>
  <sheetData>
    <row r="1" spans="1:11" ht="18.75" x14ac:dyDescent="0.3">
      <c r="B1" s="2" t="s">
        <v>0</v>
      </c>
      <c r="C1" s="3"/>
      <c r="K1" s="7" t="s">
        <v>1</v>
      </c>
    </row>
    <row r="2" spans="1:11" x14ac:dyDescent="0.25">
      <c r="K2" s="7" t="s">
        <v>2</v>
      </c>
    </row>
    <row r="3" spans="1:11" s="12" customFormat="1" ht="27" customHeight="1" x14ac:dyDescent="0.25">
      <c r="A3" s="8"/>
      <c r="B3" s="9" t="s">
        <v>190</v>
      </c>
      <c r="C3" s="10"/>
      <c r="D3" s="11"/>
      <c r="E3" s="9" t="s">
        <v>4</v>
      </c>
      <c r="F3" s="11"/>
      <c r="J3" s="13"/>
    </row>
    <row r="4" spans="1:11" s="12" customFormat="1" ht="10.9" customHeight="1" thickBot="1" x14ac:dyDescent="0.25">
      <c r="A4" s="8"/>
      <c r="D4" s="11"/>
      <c r="F4" s="11"/>
      <c r="G4" s="15" t="str">
        <f>$G$6</f>
        <v>5:18</v>
      </c>
      <c r="J4" s="13"/>
    </row>
    <row r="5" spans="1:11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</row>
    <row r="6" spans="1:11" ht="14.45" customHeight="1" x14ac:dyDescent="0.25">
      <c r="A6" s="22">
        <v>1</v>
      </c>
      <c r="B6" s="23">
        <v>76</v>
      </c>
      <c r="C6" s="24" t="s">
        <v>191</v>
      </c>
      <c r="D6" s="25">
        <v>41871</v>
      </c>
      <c r="E6" s="26" t="s">
        <v>42</v>
      </c>
      <c r="F6" s="27" t="s">
        <v>48</v>
      </c>
      <c r="G6" s="59" t="s">
        <v>192</v>
      </c>
      <c r="H6" s="29"/>
      <c r="I6" s="30">
        <v>15</v>
      </c>
      <c r="J6" s="31"/>
      <c r="K6" s="50"/>
    </row>
    <row r="7" spans="1:11" ht="14.45" customHeight="1" x14ac:dyDescent="0.25">
      <c r="A7" s="22">
        <v>2</v>
      </c>
      <c r="B7" s="23">
        <v>65</v>
      </c>
      <c r="C7" s="24" t="s">
        <v>193</v>
      </c>
      <c r="D7" s="25">
        <v>41876</v>
      </c>
      <c r="E7" s="26" t="s">
        <v>42</v>
      </c>
      <c r="F7" s="27" t="s">
        <v>48</v>
      </c>
      <c r="G7" s="59" t="s">
        <v>194</v>
      </c>
      <c r="H7" s="29"/>
      <c r="I7" s="30">
        <v>13</v>
      </c>
      <c r="J7" s="31"/>
      <c r="K7" s="50"/>
    </row>
    <row r="8" spans="1:11" ht="14.45" customHeight="1" x14ac:dyDescent="0.25">
      <c r="A8" s="22">
        <v>3</v>
      </c>
      <c r="B8" s="23">
        <v>75</v>
      </c>
      <c r="C8" s="24" t="s">
        <v>195</v>
      </c>
      <c r="D8" s="25">
        <v>41871</v>
      </c>
      <c r="E8" s="26" t="s">
        <v>42</v>
      </c>
      <c r="F8" s="27" t="s">
        <v>48</v>
      </c>
      <c r="G8" s="59" t="s">
        <v>194</v>
      </c>
      <c r="H8" s="29"/>
      <c r="I8" s="30">
        <v>12</v>
      </c>
      <c r="J8" s="31"/>
      <c r="K8" s="50"/>
    </row>
    <row r="9" spans="1:11" ht="14.45" customHeight="1" x14ac:dyDescent="0.25">
      <c r="A9" s="22">
        <v>4</v>
      </c>
      <c r="B9" s="23">
        <v>73</v>
      </c>
      <c r="C9" s="24" t="s">
        <v>196</v>
      </c>
      <c r="D9" s="25">
        <v>41885</v>
      </c>
      <c r="E9" s="26" t="s">
        <v>42</v>
      </c>
      <c r="F9" s="27" t="s">
        <v>133</v>
      </c>
      <c r="G9" s="59" t="s">
        <v>177</v>
      </c>
      <c r="H9" s="29"/>
      <c r="I9" s="30">
        <v>11</v>
      </c>
      <c r="J9" s="31"/>
      <c r="K9" s="50"/>
    </row>
    <row r="10" spans="1:11" ht="14.45" customHeight="1" x14ac:dyDescent="0.25">
      <c r="A10" s="22">
        <v>5</v>
      </c>
      <c r="B10" s="23">
        <v>74</v>
      </c>
      <c r="C10" s="24" t="s">
        <v>197</v>
      </c>
      <c r="D10" s="25">
        <v>41909</v>
      </c>
      <c r="E10" s="26" t="s">
        <v>42</v>
      </c>
      <c r="F10" s="27" t="s">
        <v>135</v>
      </c>
      <c r="G10" s="59" t="s">
        <v>198</v>
      </c>
      <c r="H10" s="29"/>
      <c r="I10" s="30">
        <v>10</v>
      </c>
      <c r="J10" s="31"/>
      <c r="K10" s="50"/>
    </row>
    <row r="11" spans="1:11" ht="14.45" customHeight="1" x14ac:dyDescent="0.25">
      <c r="A11" s="22">
        <v>6</v>
      </c>
      <c r="B11" s="23">
        <v>69</v>
      </c>
      <c r="C11" s="24" t="s">
        <v>199</v>
      </c>
      <c r="D11" s="25">
        <v>41696</v>
      </c>
      <c r="E11" s="26" t="s">
        <v>42</v>
      </c>
      <c r="F11" s="27" t="s">
        <v>133</v>
      </c>
      <c r="G11" s="59" t="s">
        <v>200</v>
      </c>
      <c r="H11" s="29"/>
      <c r="I11" s="30">
        <v>9</v>
      </c>
      <c r="J11" s="31"/>
      <c r="K11" s="50"/>
    </row>
    <row r="12" spans="1:11" ht="14.45" customHeight="1" x14ac:dyDescent="0.25">
      <c r="A12" s="22">
        <v>7</v>
      </c>
      <c r="B12" s="23">
        <v>79</v>
      </c>
      <c r="C12" s="24" t="s">
        <v>201</v>
      </c>
      <c r="D12" s="25" t="s">
        <v>202</v>
      </c>
      <c r="E12" s="26" t="s">
        <v>42</v>
      </c>
      <c r="F12" s="27" t="s">
        <v>103</v>
      </c>
      <c r="G12" s="59" t="s">
        <v>200</v>
      </c>
      <c r="H12" s="29"/>
      <c r="I12" s="30">
        <v>8</v>
      </c>
      <c r="J12" s="31"/>
      <c r="K12" s="50"/>
    </row>
    <row r="13" spans="1:11" ht="14.45" customHeight="1" x14ac:dyDescent="0.25">
      <c r="A13" s="22">
        <v>8</v>
      </c>
      <c r="B13" s="23">
        <v>78</v>
      </c>
      <c r="C13" s="24" t="s">
        <v>203</v>
      </c>
      <c r="D13" s="25" t="s">
        <v>204</v>
      </c>
      <c r="E13" s="26" t="s">
        <v>42</v>
      </c>
      <c r="F13" s="27" t="s">
        <v>103</v>
      </c>
      <c r="G13" s="59" t="s">
        <v>205</v>
      </c>
      <c r="H13" s="29"/>
      <c r="I13" s="30">
        <v>7</v>
      </c>
      <c r="J13" s="31"/>
      <c r="K13" s="50"/>
    </row>
    <row r="14" spans="1:11" ht="14.45" customHeight="1" x14ac:dyDescent="0.25">
      <c r="A14" s="22">
        <v>9</v>
      </c>
      <c r="B14" s="23">
        <v>62</v>
      </c>
      <c r="C14" s="24" t="s">
        <v>206</v>
      </c>
      <c r="D14" s="25">
        <v>41969</v>
      </c>
      <c r="E14" s="26" t="s">
        <v>42</v>
      </c>
      <c r="F14" s="27" t="s">
        <v>48</v>
      </c>
      <c r="G14" s="59" t="s">
        <v>207</v>
      </c>
      <c r="H14" s="29"/>
      <c r="I14" s="30">
        <v>6</v>
      </c>
      <c r="J14" s="31"/>
      <c r="K14" s="50"/>
    </row>
    <row r="15" spans="1:11" ht="14.45" customHeight="1" x14ac:dyDescent="0.25">
      <c r="A15" s="22">
        <v>10</v>
      </c>
      <c r="B15" s="23">
        <v>67</v>
      </c>
      <c r="C15" s="24" t="s">
        <v>208</v>
      </c>
      <c r="D15" s="25">
        <v>42415</v>
      </c>
      <c r="E15" s="26" t="s">
        <v>42</v>
      </c>
      <c r="F15" s="27" t="s">
        <v>48</v>
      </c>
      <c r="G15" s="59" t="s">
        <v>209</v>
      </c>
      <c r="H15" s="29"/>
      <c r="I15" s="30">
        <v>5</v>
      </c>
      <c r="J15" s="31"/>
      <c r="K15" s="50"/>
    </row>
    <row r="16" spans="1:11" ht="14.45" customHeight="1" x14ac:dyDescent="0.25">
      <c r="A16" s="22">
        <v>11</v>
      </c>
      <c r="B16" s="23">
        <v>85</v>
      </c>
      <c r="C16" s="24" t="s">
        <v>210</v>
      </c>
      <c r="D16" s="25" t="s">
        <v>204</v>
      </c>
      <c r="E16" s="26" t="s">
        <v>42</v>
      </c>
      <c r="F16" s="27" t="s">
        <v>103</v>
      </c>
      <c r="G16" s="59" t="s">
        <v>211</v>
      </c>
      <c r="H16" s="29"/>
      <c r="I16" s="30">
        <v>4</v>
      </c>
      <c r="J16" s="31"/>
      <c r="K16" s="50"/>
    </row>
    <row r="17" spans="1:11" ht="14.45" customHeight="1" x14ac:dyDescent="0.25">
      <c r="A17" s="22">
        <v>12</v>
      </c>
      <c r="B17" s="23">
        <v>60</v>
      </c>
      <c r="C17" s="24" t="s">
        <v>212</v>
      </c>
      <c r="D17" s="25">
        <v>43204</v>
      </c>
      <c r="E17" s="26" t="s">
        <v>42</v>
      </c>
      <c r="F17" s="27" t="s">
        <v>135</v>
      </c>
      <c r="G17" s="59" t="s">
        <v>213</v>
      </c>
      <c r="H17" s="29"/>
      <c r="I17" s="30">
        <v>3</v>
      </c>
      <c r="J17" s="31"/>
      <c r="K17" s="50"/>
    </row>
    <row r="18" spans="1:11" ht="14.45" customHeight="1" x14ac:dyDescent="0.25">
      <c r="A18" s="22">
        <v>13</v>
      </c>
      <c r="B18" s="23">
        <v>70</v>
      </c>
      <c r="C18" s="24" t="s">
        <v>214</v>
      </c>
      <c r="D18" s="25">
        <v>42623</v>
      </c>
      <c r="E18" s="26" t="s">
        <v>42</v>
      </c>
      <c r="F18" s="27" t="s">
        <v>135</v>
      </c>
      <c r="G18" s="59" t="s">
        <v>215</v>
      </c>
      <c r="H18" s="29"/>
      <c r="I18" s="30">
        <v>2</v>
      </c>
      <c r="J18" s="31"/>
      <c r="K18" s="50"/>
    </row>
    <row r="19" spans="1:11" ht="14.45" customHeight="1" x14ac:dyDescent="0.25">
      <c r="A19" s="22">
        <v>14</v>
      </c>
      <c r="B19" s="23">
        <v>66</v>
      </c>
      <c r="C19" s="24" t="s">
        <v>216</v>
      </c>
      <c r="D19" s="25">
        <v>42437</v>
      </c>
      <c r="E19" s="26" t="s">
        <v>42</v>
      </c>
      <c r="F19" s="27" t="s">
        <v>135</v>
      </c>
      <c r="G19" s="59" t="s">
        <v>217</v>
      </c>
      <c r="H19" s="29"/>
      <c r="I19" s="30">
        <v>1</v>
      </c>
      <c r="J19" s="31"/>
      <c r="K19" s="50"/>
    </row>
    <row r="20" spans="1:11" ht="14.45" customHeight="1" x14ac:dyDescent="0.25">
      <c r="A20" s="22">
        <v>15</v>
      </c>
      <c r="B20" s="23">
        <v>68</v>
      </c>
      <c r="C20" s="24" t="s">
        <v>218</v>
      </c>
      <c r="D20" s="25">
        <v>42719</v>
      </c>
      <c r="E20" s="26" t="s">
        <v>42</v>
      </c>
      <c r="F20" s="27" t="s">
        <v>133</v>
      </c>
      <c r="G20" s="59" t="s">
        <v>217</v>
      </c>
      <c r="H20" s="29"/>
      <c r="I20" s="30"/>
      <c r="J20" s="31"/>
      <c r="K20" s="50"/>
    </row>
    <row r="21" spans="1:11" ht="14.45" customHeight="1" x14ac:dyDescent="0.25">
      <c r="A21" s="22">
        <v>16</v>
      </c>
      <c r="B21" s="23">
        <v>71</v>
      </c>
      <c r="C21" s="24" t="s">
        <v>219</v>
      </c>
      <c r="D21" s="25">
        <v>42776</v>
      </c>
      <c r="E21" s="26" t="s">
        <v>42</v>
      </c>
      <c r="F21" s="27" t="s">
        <v>135</v>
      </c>
      <c r="G21" s="59" t="s">
        <v>220</v>
      </c>
      <c r="H21" s="29"/>
      <c r="I21" s="30"/>
      <c r="J21" s="31"/>
      <c r="K21" s="50"/>
    </row>
    <row r="22" spans="1:11" ht="14.45" customHeight="1" x14ac:dyDescent="0.25">
      <c r="A22" s="22">
        <v>17</v>
      </c>
      <c r="B22" s="23">
        <v>63</v>
      </c>
      <c r="C22" s="24" t="s">
        <v>221</v>
      </c>
      <c r="D22" s="25">
        <v>42773</v>
      </c>
      <c r="E22" s="26" t="s">
        <v>42</v>
      </c>
      <c r="F22" s="27" t="s">
        <v>135</v>
      </c>
      <c r="G22" s="59" t="s">
        <v>222</v>
      </c>
      <c r="H22" s="29"/>
      <c r="I22" s="30"/>
      <c r="J22" s="31"/>
      <c r="K22" s="50"/>
    </row>
    <row r="23" spans="1:11" ht="14.45" customHeight="1" x14ac:dyDescent="0.25">
      <c r="A23" s="22">
        <v>18</v>
      </c>
      <c r="B23" s="23">
        <v>87</v>
      </c>
      <c r="C23" s="24" t="s">
        <v>223</v>
      </c>
      <c r="D23" s="25" t="s">
        <v>224</v>
      </c>
      <c r="E23" s="26" t="s">
        <v>42</v>
      </c>
      <c r="F23" s="27" t="s">
        <v>103</v>
      </c>
      <c r="G23" s="59" t="s">
        <v>225</v>
      </c>
      <c r="H23" s="29"/>
      <c r="I23" s="30"/>
      <c r="J23" s="31"/>
      <c r="K23" s="50"/>
    </row>
    <row r="24" spans="1:11" ht="14.45" customHeight="1" x14ac:dyDescent="0.25">
      <c r="A24" s="22">
        <v>19</v>
      </c>
      <c r="B24" s="23">
        <v>77</v>
      </c>
      <c r="C24" s="24" t="s">
        <v>226</v>
      </c>
      <c r="D24" s="25">
        <v>43201</v>
      </c>
      <c r="E24" s="26" t="s">
        <v>26</v>
      </c>
      <c r="F24" s="27"/>
      <c r="G24" s="59" t="s">
        <v>227</v>
      </c>
      <c r="H24" s="29"/>
      <c r="I24" s="30"/>
      <c r="J24" s="31"/>
      <c r="K24" s="50"/>
    </row>
    <row r="25" spans="1:11" ht="14.45" customHeight="1" x14ac:dyDescent="0.25">
      <c r="A25" s="22">
        <v>20</v>
      </c>
      <c r="B25" s="23">
        <v>64</v>
      </c>
      <c r="C25" s="24" t="s">
        <v>228</v>
      </c>
      <c r="D25" s="25">
        <v>41862</v>
      </c>
      <c r="E25" s="26" t="s">
        <v>42</v>
      </c>
      <c r="F25" s="27" t="s">
        <v>48</v>
      </c>
      <c r="G25" s="59" t="s">
        <v>229</v>
      </c>
      <c r="H25" s="29"/>
      <c r="I25" s="30" t="s">
        <v>19</v>
      </c>
      <c r="J25" s="31"/>
      <c r="K25" s="50"/>
    </row>
    <row r="26" spans="1:11" ht="14.45" customHeight="1" x14ac:dyDescent="0.25">
      <c r="A26" s="22">
        <v>21</v>
      </c>
      <c r="B26" s="23">
        <v>61</v>
      </c>
      <c r="C26" s="24" t="s">
        <v>230</v>
      </c>
      <c r="D26" s="25">
        <v>42969</v>
      </c>
      <c r="E26" s="26" t="s">
        <v>42</v>
      </c>
      <c r="F26" s="27" t="s">
        <v>48</v>
      </c>
      <c r="G26" s="59" t="s">
        <v>231</v>
      </c>
      <c r="H26" s="29"/>
      <c r="I26" s="30"/>
      <c r="J26" s="31"/>
      <c r="K26" s="50"/>
    </row>
    <row r="27" spans="1:11" ht="14.45" customHeight="1" x14ac:dyDescent="0.25">
      <c r="A27" s="22"/>
      <c r="B27" s="23">
        <v>72</v>
      </c>
      <c r="C27" s="24" t="s">
        <v>232</v>
      </c>
      <c r="D27" s="25">
        <v>42377</v>
      </c>
      <c r="E27" s="26" t="s">
        <v>42</v>
      </c>
      <c r="F27" s="27" t="s">
        <v>79</v>
      </c>
      <c r="G27" s="28" t="s">
        <v>58</v>
      </c>
      <c r="H27" s="29"/>
      <c r="I27" s="30"/>
      <c r="J27" s="31"/>
      <c r="K27" s="50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655F-2421-4DDD-A8B3-AA4E6C328AD3}">
  <dimension ref="A1:K29"/>
  <sheetViews>
    <sheetView zoomScale="120" zoomScaleNormal="120" workbookViewId="0">
      <selection activeCell="A2" sqref="A2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6.140625" style="6" customWidth="1"/>
    <col min="9" max="9" width="6.140625" style="4" customWidth="1"/>
    <col min="10" max="10" width="7.7109375" style="4" hidden="1" customWidth="1"/>
    <col min="11" max="11" width="6" style="4" hidden="1" customWidth="1"/>
    <col min="12" max="16384" width="8.85546875" style="3"/>
  </cols>
  <sheetData>
    <row r="1" spans="1:11" ht="18.75" x14ac:dyDescent="0.3">
      <c r="B1" s="2" t="s">
        <v>0</v>
      </c>
      <c r="C1" s="3"/>
      <c r="I1" s="7" t="s">
        <v>1</v>
      </c>
    </row>
    <row r="2" spans="1:11" x14ac:dyDescent="0.25">
      <c r="I2" s="7" t="s">
        <v>2</v>
      </c>
    </row>
    <row r="3" spans="1:11" s="12" customFormat="1" ht="27" customHeight="1" x14ac:dyDescent="0.25">
      <c r="A3" s="9" t="s">
        <v>305</v>
      </c>
      <c r="C3" s="10"/>
      <c r="D3" s="11"/>
      <c r="E3" s="9" t="s">
        <v>4</v>
      </c>
      <c r="F3" s="11"/>
      <c r="H3" s="13"/>
      <c r="J3" s="14"/>
      <c r="K3" s="14"/>
    </row>
    <row r="4" spans="1:11" s="12" customFormat="1" ht="10.9" customHeight="1" thickBot="1" x14ac:dyDescent="0.25">
      <c r="A4" s="8"/>
      <c r="D4" s="11"/>
      <c r="F4" s="11"/>
      <c r="G4" s="15"/>
      <c r="H4" s="13"/>
      <c r="J4" s="14"/>
      <c r="K4" s="14"/>
    </row>
    <row r="5" spans="1:11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8" t="s">
        <v>14</v>
      </c>
      <c r="I5" s="20"/>
      <c r="J5" s="21" t="s">
        <v>15</v>
      </c>
      <c r="K5" s="21" t="s">
        <v>16</v>
      </c>
    </row>
    <row r="6" spans="1:11" ht="14.45" customHeight="1" x14ac:dyDescent="0.25">
      <c r="A6" s="79">
        <v>1</v>
      </c>
      <c r="B6" s="80" t="s">
        <v>328</v>
      </c>
      <c r="C6" s="81" t="s">
        <v>121</v>
      </c>
      <c r="D6" s="82" t="s">
        <v>122</v>
      </c>
      <c r="E6" s="83" t="s">
        <v>42</v>
      </c>
      <c r="F6" s="84" t="s">
        <v>103</v>
      </c>
      <c r="G6" s="85" t="s">
        <v>308</v>
      </c>
      <c r="H6" s="86"/>
      <c r="I6" s="87"/>
      <c r="J6" s="88" t="s">
        <v>330</v>
      </c>
      <c r="K6" s="89"/>
    </row>
    <row r="7" spans="1:11" ht="14.45" customHeight="1" x14ac:dyDescent="0.25">
      <c r="A7" s="90"/>
      <c r="B7" s="91" t="s">
        <v>331</v>
      </c>
      <c r="C7" s="92" t="s">
        <v>127</v>
      </c>
      <c r="D7" s="93" t="s">
        <v>122</v>
      </c>
      <c r="E7" s="94" t="s">
        <v>42</v>
      </c>
      <c r="F7" s="95" t="s">
        <v>103</v>
      </c>
      <c r="G7" s="96"/>
      <c r="H7" s="97"/>
      <c r="I7" s="98"/>
      <c r="J7" s="99" t="s">
        <v>330</v>
      </c>
      <c r="K7" s="100"/>
    </row>
    <row r="8" spans="1:11" ht="14.45" customHeight="1" x14ac:dyDescent="0.25">
      <c r="A8" s="90"/>
      <c r="B8" s="91" t="s">
        <v>332</v>
      </c>
      <c r="C8" s="92" t="s">
        <v>203</v>
      </c>
      <c r="D8" s="93" t="s">
        <v>204</v>
      </c>
      <c r="E8" s="94" t="s">
        <v>42</v>
      </c>
      <c r="F8" s="95" t="s">
        <v>103</v>
      </c>
      <c r="G8" s="96"/>
      <c r="H8" s="97"/>
      <c r="I8" s="98"/>
      <c r="J8" s="99" t="s">
        <v>330</v>
      </c>
      <c r="K8" s="100"/>
    </row>
    <row r="9" spans="1:11" ht="14.45" customHeight="1" thickBot="1" x14ac:dyDescent="0.3">
      <c r="A9" s="101"/>
      <c r="B9" s="102" t="s">
        <v>333</v>
      </c>
      <c r="C9" s="103" t="s">
        <v>201</v>
      </c>
      <c r="D9" s="104" t="s">
        <v>202</v>
      </c>
      <c r="E9" s="105" t="s">
        <v>42</v>
      </c>
      <c r="F9" s="106" t="s">
        <v>103</v>
      </c>
      <c r="G9" s="107"/>
      <c r="H9" s="108"/>
      <c r="I9" s="109"/>
      <c r="J9" s="110" t="s">
        <v>330</v>
      </c>
      <c r="K9" s="111"/>
    </row>
    <row r="10" spans="1:11" ht="14.45" customHeight="1" x14ac:dyDescent="0.25">
      <c r="A10" s="79">
        <v>2</v>
      </c>
      <c r="B10" s="80" t="s">
        <v>312</v>
      </c>
      <c r="C10" s="81" t="s">
        <v>132</v>
      </c>
      <c r="D10" s="82">
        <v>42529</v>
      </c>
      <c r="E10" s="83" t="s">
        <v>42</v>
      </c>
      <c r="F10" s="84" t="s">
        <v>313</v>
      </c>
      <c r="G10" s="85" t="s">
        <v>314</v>
      </c>
      <c r="H10" s="86"/>
      <c r="I10" s="87"/>
      <c r="J10" s="88"/>
      <c r="K10" s="89"/>
    </row>
    <row r="11" spans="1:11" ht="14.45" customHeight="1" x14ac:dyDescent="0.25">
      <c r="A11" s="90"/>
      <c r="B11" s="91" t="s">
        <v>315</v>
      </c>
      <c r="C11" s="92" t="s">
        <v>138</v>
      </c>
      <c r="D11" s="93">
        <v>43466</v>
      </c>
      <c r="E11" s="94" t="s">
        <v>42</v>
      </c>
      <c r="F11" s="95" t="s">
        <v>313</v>
      </c>
      <c r="G11" s="96"/>
      <c r="H11" s="97"/>
      <c r="I11" s="98"/>
      <c r="J11" s="99"/>
      <c r="K11" s="100"/>
    </row>
    <row r="12" spans="1:11" ht="14.45" customHeight="1" x14ac:dyDescent="0.25">
      <c r="A12" s="90"/>
      <c r="B12" s="91" t="s">
        <v>316</v>
      </c>
      <c r="C12" s="92" t="s">
        <v>172</v>
      </c>
      <c r="D12" s="93">
        <v>41425</v>
      </c>
      <c r="E12" s="94" t="s">
        <v>42</v>
      </c>
      <c r="F12" s="95" t="s">
        <v>313</v>
      </c>
      <c r="G12" s="96"/>
      <c r="H12" s="97"/>
      <c r="I12" s="98"/>
      <c r="J12" s="99"/>
      <c r="K12" s="100"/>
    </row>
    <row r="13" spans="1:11" ht="14.45" customHeight="1" thickBot="1" x14ac:dyDescent="0.3">
      <c r="A13" s="101"/>
      <c r="B13" s="102" t="s">
        <v>317</v>
      </c>
      <c r="C13" s="103" t="s">
        <v>170</v>
      </c>
      <c r="D13" s="104">
        <v>41485</v>
      </c>
      <c r="E13" s="105" t="s">
        <v>42</v>
      </c>
      <c r="F13" s="106" t="s">
        <v>313</v>
      </c>
      <c r="G13" s="107"/>
      <c r="H13" s="108"/>
      <c r="I13" s="109"/>
      <c r="J13" s="110"/>
      <c r="K13" s="111"/>
    </row>
    <row r="14" spans="1:11" ht="14.45" customHeight="1" x14ac:dyDescent="0.25">
      <c r="A14" s="79">
        <v>3</v>
      </c>
      <c r="B14" s="80" t="s">
        <v>318</v>
      </c>
      <c r="C14" s="81" t="s">
        <v>124</v>
      </c>
      <c r="D14" s="82">
        <v>42288</v>
      </c>
      <c r="E14" s="83" t="s">
        <v>42</v>
      </c>
      <c r="F14" s="84" t="s">
        <v>48</v>
      </c>
      <c r="G14" s="85" t="s">
        <v>319</v>
      </c>
      <c r="H14" s="86"/>
      <c r="I14" s="87"/>
      <c r="J14" s="88"/>
      <c r="K14" s="89"/>
    </row>
    <row r="15" spans="1:11" ht="14.45" customHeight="1" x14ac:dyDescent="0.25">
      <c r="A15" s="90"/>
      <c r="B15" s="91" t="s">
        <v>320</v>
      </c>
      <c r="C15" s="92" t="s">
        <v>139</v>
      </c>
      <c r="D15" s="93">
        <v>42153</v>
      </c>
      <c r="E15" s="94" t="s">
        <v>42</v>
      </c>
      <c r="F15" s="95" t="s">
        <v>48</v>
      </c>
      <c r="G15" s="96"/>
      <c r="H15" s="97"/>
      <c r="I15" s="98"/>
      <c r="J15" s="99"/>
      <c r="K15" s="100"/>
    </row>
    <row r="16" spans="1:11" ht="14.45" customHeight="1" x14ac:dyDescent="0.25">
      <c r="A16" s="90"/>
      <c r="B16" s="91" t="s">
        <v>321</v>
      </c>
      <c r="C16" s="92" t="s">
        <v>195</v>
      </c>
      <c r="D16" s="93">
        <v>41871</v>
      </c>
      <c r="E16" s="94" t="s">
        <v>42</v>
      </c>
      <c r="F16" s="95" t="s">
        <v>48</v>
      </c>
      <c r="G16" s="96"/>
      <c r="H16" s="97"/>
      <c r="I16" s="98"/>
      <c r="J16" s="99"/>
      <c r="K16" s="100"/>
    </row>
    <row r="17" spans="1:11" ht="14.45" customHeight="1" thickBot="1" x14ac:dyDescent="0.3">
      <c r="A17" s="101"/>
      <c r="B17" s="102" t="s">
        <v>322</v>
      </c>
      <c r="C17" s="103" t="s">
        <v>191</v>
      </c>
      <c r="D17" s="104">
        <v>41871</v>
      </c>
      <c r="E17" s="105" t="s">
        <v>42</v>
      </c>
      <c r="F17" s="106" t="s">
        <v>48</v>
      </c>
      <c r="G17" s="107"/>
      <c r="H17" s="108"/>
      <c r="I17" s="109"/>
      <c r="J17" s="110"/>
      <c r="K17" s="111"/>
    </row>
    <row r="18" spans="1:11" ht="14.45" customHeight="1" x14ac:dyDescent="0.25">
      <c r="A18" s="79">
        <v>4</v>
      </c>
      <c r="B18" s="80" t="s">
        <v>323</v>
      </c>
      <c r="C18" s="81" t="s">
        <v>115</v>
      </c>
      <c r="D18" s="82" t="s">
        <v>116</v>
      </c>
      <c r="E18" s="83" t="s">
        <v>42</v>
      </c>
      <c r="F18" s="84" t="s">
        <v>103</v>
      </c>
      <c r="G18" s="85" t="s">
        <v>324</v>
      </c>
      <c r="H18" s="86"/>
      <c r="I18" s="87"/>
      <c r="J18" s="88"/>
      <c r="K18" s="89"/>
    </row>
    <row r="19" spans="1:11" ht="14.45" customHeight="1" x14ac:dyDescent="0.25">
      <c r="A19" s="90"/>
      <c r="B19" s="91" t="s">
        <v>325</v>
      </c>
      <c r="C19" s="92" t="s">
        <v>101</v>
      </c>
      <c r="D19" s="93" t="s">
        <v>102</v>
      </c>
      <c r="E19" s="94" t="s">
        <v>42</v>
      </c>
      <c r="F19" s="95" t="s">
        <v>103</v>
      </c>
      <c r="G19" s="96"/>
      <c r="H19" s="97"/>
      <c r="I19" s="98"/>
      <c r="J19" s="99"/>
      <c r="K19" s="100"/>
    </row>
    <row r="20" spans="1:11" ht="14.45" customHeight="1" x14ac:dyDescent="0.25">
      <c r="A20" s="90"/>
      <c r="B20" s="91" t="s">
        <v>326</v>
      </c>
      <c r="C20" s="92" t="s">
        <v>178</v>
      </c>
      <c r="D20" s="93" t="s">
        <v>179</v>
      </c>
      <c r="E20" s="94" t="s">
        <v>42</v>
      </c>
      <c r="F20" s="95" t="s">
        <v>103</v>
      </c>
      <c r="G20" s="96"/>
      <c r="H20" s="97"/>
      <c r="I20" s="98"/>
      <c r="J20" s="99"/>
      <c r="K20" s="100"/>
    </row>
    <row r="21" spans="1:11" ht="14.45" customHeight="1" thickBot="1" x14ac:dyDescent="0.3">
      <c r="A21" s="101"/>
      <c r="B21" s="102" t="s">
        <v>327</v>
      </c>
      <c r="C21" s="103" t="s">
        <v>210</v>
      </c>
      <c r="D21" s="104" t="s">
        <v>204</v>
      </c>
      <c r="E21" s="105" t="s">
        <v>42</v>
      </c>
      <c r="F21" s="106" t="s">
        <v>103</v>
      </c>
      <c r="G21" s="107"/>
      <c r="H21" s="108"/>
      <c r="I21" s="109"/>
      <c r="J21" s="110"/>
      <c r="K21" s="111"/>
    </row>
    <row r="22" spans="1:11" ht="14.45" customHeight="1" x14ac:dyDescent="0.25">
      <c r="A22" s="79">
        <v>5</v>
      </c>
      <c r="B22" s="80" t="s">
        <v>306</v>
      </c>
      <c r="C22" s="81" t="s">
        <v>143</v>
      </c>
      <c r="D22" s="82" t="s">
        <v>307</v>
      </c>
      <c r="E22" s="83" t="s">
        <v>42</v>
      </c>
      <c r="F22" s="84" t="s">
        <v>103</v>
      </c>
      <c r="G22" s="85" t="s">
        <v>329</v>
      </c>
      <c r="H22" s="86"/>
      <c r="I22" s="87"/>
      <c r="J22" s="88"/>
      <c r="K22" s="89"/>
    </row>
    <row r="23" spans="1:11" ht="14.45" customHeight="1" x14ac:dyDescent="0.25">
      <c r="A23" s="90"/>
      <c r="B23" s="91" t="s">
        <v>309</v>
      </c>
      <c r="C23" s="92" t="s">
        <v>136</v>
      </c>
      <c r="D23" s="93" t="s">
        <v>137</v>
      </c>
      <c r="E23" s="94" t="s">
        <v>42</v>
      </c>
      <c r="F23" s="95" t="s">
        <v>103</v>
      </c>
      <c r="G23" s="96"/>
      <c r="H23" s="97"/>
      <c r="I23" s="98"/>
      <c r="J23" s="99"/>
      <c r="K23" s="100"/>
    </row>
    <row r="24" spans="1:11" ht="14.45" customHeight="1" x14ac:dyDescent="0.25">
      <c r="A24" s="90"/>
      <c r="B24" s="91" t="s">
        <v>310</v>
      </c>
      <c r="C24" s="92" t="s">
        <v>183</v>
      </c>
      <c r="D24" s="93" t="s">
        <v>184</v>
      </c>
      <c r="E24" s="94" t="s">
        <v>42</v>
      </c>
      <c r="F24" s="95" t="s">
        <v>103</v>
      </c>
      <c r="G24" s="96"/>
      <c r="H24" s="97"/>
      <c r="I24" s="98"/>
      <c r="J24" s="99"/>
      <c r="K24" s="100"/>
    </row>
    <row r="25" spans="1:11" ht="14.45" customHeight="1" thickBot="1" x14ac:dyDescent="0.3">
      <c r="A25" s="101"/>
      <c r="B25" s="102" t="s">
        <v>311</v>
      </c>
      <c r="C25" s="103" t="s">
        <v>223</v>
      </c>
      <c r="D25" s="104" t="s">
        <v>224</v>
      </c>
      <c r="E25" s="105" t="s">
        <v>42</v>
      </c>
      <c r="F25" s="106" t="s">
        <v>103</v>
      </c>
      <c r="G25" s="107"/>
      <c r="H25" s="108"/>
      <c r="I25" s="109"/>
      <c r="J25" s="110"/>
      <c r="K25" s="111"/>
    </row>
    <row r="26" spans="1:11" ht="14.45" customHeight="1" x14ac:dyDescent="0.25">
      <c r="A26" s="79">
        <v>6</v>
      </c>
      <c r="B26" s="80" t="s">
        <v>334</v>
      </c>
      <c r="C26" s="81" t="s">
        <v>147</v>
      </c>
      <c r="D26" s="82">
        <v>42496</v>
      </c>
      <c r="E26" s="83" t="s">
        <v>42</v>
      </c>
      <c r="F26" s="84" t="s">
        <v>135</v>
      </c>
      <c r="G26" s="85" t="s">
        <v>335</v>
      </c>
      <c r="H26" s="86"/>
      <c r="I26" s="87"/>
      <c r="J26" s="88"/>
      <c r="K26" s="89"/>
    </row>
    <row r="27" spans="1:11" ht="14.45" customHeight="1" x14ac:dyDescent="0.25">
      <c r="A27" s="90"/>
      <c r="B27" s="91" t="s">
        <v>336</v>
      </c>
      <c r="C27" s="92" t="s">
        <v>134</v>
      </c>
      <c r="D27" s="93">
        <v>42670</v>
      </c>
      <c r="E27" s="94" t="s">
        <v>42</v>
      </c>
      <c r="F27" s="95" t="s">
        <v>135</v>
      </c>
      <c r="G27" s="96"/>
      <c r="H27" s="97"/>
      <c r="I27" s="98"/>
      <c r="J27" s="99"/>
      <c r="K27" s="100"/>
    </row>
    <row r="28" spans="1:11" ht="14.45" customHeight="1" x14ac:dyDescent="0.25">
      <c r="A28" s="90"/>
      <c r="B28" s="91" t="s">
        <v>337</v>
      </c>
      <c r="C28" s="92" t="s">
        <v>212</v>
      </c>
      <c r="D28" s="93">
        <v>43204</v>
      </c>
      <c r="E28" s="94" t="s">
        <v>42</v>
      </c>
      <c r="F28" s="95" t="s">
        <v>135</v>
      </c>
      <c r="G28" s="96"/>
      <c r="H28" s="97"/>
      <c r="I28" s="98"/>
      <c r="J28" s="99"/>
      <c r="K28" s="100"/>
    </row>
    <row r="29" spans="1:11" ht="14.45" customHeight="1" thickBot="1" x14ac:dyDescent="0.3">
      <c r="A29" s="101"/>
      <c r="B29" s="102" t="s">
        <v>338</v>
      </c>
      <c r="C29" s="103" t="s">
        <v>197</v>
      </c>
      <c r="D29" s="104">
        <v>41909</v>
      </c>
      <c r="E29" s="105" t="s">
        <v>42</v>
      </c>
      <c r="F29" s="106" t="s">
        <v>135</v>
      </c>
      <c r="G29" s="107"/>
      <c r="H29" s="108"/>
      <c r="I29" s="109"/>
      <c r="J29" s="110"/>
      <c r="K29" s="111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A657-AAD3-4433-A444-45AD97ABFD8C}">
  <dimension ref="A1:S17"/>
  <sheetViews>
    <sheetView zoomScale="120" zoomScaleNormal="120" workbookViewId="0">
      <selection activeCell="A2" sqref="A2"/>
    </sheetView>
  </sheetViews>
  <sheetFormatPr defaultColWidth="8.85546875" defaultRowHeight="15" x14ac:dyDescent="0.25"/>
  <cols>
    <col min="1" max="1" width="7.140625" style="3" customWidth="1"/>
    <col min="2" max="2" width="8.28515625" style="3" customWidth="1"/>
    <col min="3" max="3" width="20.28515625" style="4" customWidth="1"/>
    <col min="4" max="4" width="10.85546875" style="4" customWidth="1"/>
    <col min="5" max="6" width="6.140625" style="4" customWidth="1"/>
    <col min="7" max="7" width="2" style="4" customWidth="1"/>
    <col min="8" max="8" width="7.85546875" style="4" bestFit="1" customWidth="1"/>
    <col min="9" max="9" width="2.28515625" style="4" customWidth="1"/>
    <col min="10" max="10" width="6.140625" style="5" customWidth="1"/>
    <col min="11" max="11" width="7.28515625" style="5" customWidth="1"/>
    <col min="12" max="12" width="14.28515625" style="4" customWidth="1"/>
    <col min="13" max="13" width="8" style="4" customWidth="1"/>
    <col min="14" max="14" width="6.140625" style="4" customWidth="1"/>
    <col min="15" max="15" width="6.7109375" style="4" customWidth="1"/>
    <col min="16" max="16" width="6.85546875" style="4" customWidth="1"/>
    <col min="17" max="17" width="6.140625" style="4" customWidth="1"/>
    <col min="18" max="18" width="21" style="4" bestFit="1" customWidth="1"/>
    <col min="19" max="19" width="2.28515625" style="4" customWidth="1"/>
    <col min="20" max="16384" width="8.85546875" style="3"/>
  </cols>
  <sheetData>
    <row r="1" spans="1:19" ht="24.75" customHeight="1" x14ac:dyDescent="0.3">
      <c r="A1" s="2" t="s">
        <v>304</v>
      </c>
    </row>
    <row r="2" spans="1:19" s="12" customFormat="1" ht="32.450000000000003" customHeight="1" x14ac:dyDescent="0.2">
      <c r="B2" s="9" t="s">
        <v>300</v>
      </c>
      <c r="C2" s="10"/>
      <c r="H2" s="11"/>
      <c r="J2" s="9"/>
      <c r="K2" s="7" t="s">
        <v>1</v>
      </c>
      <c r="L2" s="71"/>
    </row>
    <row r="3" spans="1:19" s="12" customFormat="1" ht="13.5" x14ac:dyDescent="0.2">
      <c r="H3" s="11"/>
      <c r="J3" s="11"/>
      <c r="K3" s="7" t="s">
        <v>2</v>
      </c>
      <c r="L3" s="72"/>
      <c r="M3" s="73"/>
    </row>
    <row r="4" spans="1:19" x14ac:dyDescent="0.25">
      <c r="I4" s="5"/>
      <c r="K4" s="4"/>
      <c r="S4" s="3"/>
    </row>
    <row r="5" spans="1:19" ht="15.75" x14ac:dyDescent="0.25">
      <c r="B5" s="74" t="s">
        <v>301</v>
      </c>
      <c r="C5" s="74" t="s">
        <v>302</v>
      </c>
      <c r="D5" s="74" t="s">
        <v>303</v>
      </c>
      <c r="I5" s="5"/>
      <c r="K5" s="4"/>
      <c r="S5" s="3"/>
    </row>
    <row r="6" spans="1:19" ht="15.75" x14ac:dyDescent="0.25">
      <c r="B6" s="75">
        <v>1</v>
      </c>
      <c r="C6" s="76" t="s">
        <v>48</v>
      </c>
      <c r="D6" s="75">
        <v>292</v>
      </c>
      <c r="I6" s="5"/>
      <c r="K6" s="4"/>
      <c r="S6" s="3"/>
    </row>
    <row r="7" spans="1:19" ht="15.75" x14ac:dyDescent="0.25">
      <c r="B7" s="75">
        <v>2</v>
      </c>
      <c r="C7" s="76" t="s">
        <v>133</v>
      </c>
      <c r="D7" s="75">
        <v>229</v>
      </c>
      <c r="I7" s="5"/>
      <c r="K7" s="4"/>
      <c r="S7" s="3"/>
    </row>
    <row r="8" spans="1:19" ht="15.75" x14ac:dyDescent="0.25">
      <c r="B8" s="75">
        <v>3</v>
      </c>
      <c r="C8" s="76" t="s">
        <v>43</v>
      </c>
      <c r="D8" s="75">
        <v>228</v>
      </c>
      <c r="I8" s="5"/>
      <c r="K8" s="4"/>
      <c r="S8" s="3"/>
    </row>
    <row r="9" spans="1:19" ht="15.75" x14ac:dyDescent="0.25">
      <c r="B9" s="77">
        <v>4</v>
      </c>
      <c r="C9" s="78" t="s">
        <v>103</v>
      </c>
      <c r="D9" s="77">
        <v>141</v>
      </c>
      <c r="I9" s="5"/>
      <c r="K9" s="4"/>
      <c r="S9" s="3"/>
    </row>
    <row r="10" spans="1:19" ht="15.75" x14ac:dyDescent="0.25">
      <c r="B10" s="77">
        <v>5</v>
      </c>
      <c r="C10" s="78" t="s">
        <v>86</v>
      </c>
      <c r="D10" s="77">
        <v>130</v>
      </c>
      <c r="I10" s="5"/>
      <c r="K10" s="4"/>
      <c r="S10" s="3"/>
    </row>
    <row r="11" spans="1:19" ht="15.75" x14ac:dyDescent="0.25">
      <c r="B11" s="77">
        <v>6</v>
      </c>
      <c r="C11" s="78" t="s">
        <v>256</v>
      </c>
      <c r="D11" s="77">
        <v>124</v>
      </c>
      <c r="I11" s="5"/>
      <c r="K11" s="4"/>
      <c r="S11" s="3"/>
    </row>
    <row r="12" spans="1:19" ht="15.75" x14ac:dyDescent="0.25">
      <c r="B12" s="77">
        <v>7</v>
      </c>
      <c r="C12" s="78" t="s">
        <v>88</v>
      </c>
      <c r="D12" s="77">
        <v>117</v>
      </c>
      <c r="I12" s="5"/>
      <c r="K12" s="4"/>
      <c r="S12" s="3"/>
    </row>
    <row r="13" spans="1:19" ht="15.75" x14ac:dyDescent="0.25">
      <c r="B13" s="77">
        <v>8</v>
      </c>
      <c r="C13" s="78" t="s">
        <v>64</v>
      </c>
      <c r="D13" s="77">
        <v>85</v>
      </c>
      <c r="I13" s="5"/>
      <c r="K13" s="4"/>
      <c r="S13" s="3"/>
    </row>
    <row r="14" spans="1:19" ht="15.75" x14ac:dyDescent="0.25">
      <c r="B14" s="77">
        <v>9</v>
      </c>
      <c r="C14" s="78" t="s">
        <v>53</v>
      </c>
      <c r="D14" s="77">
        <v>73</v>
      </c>
      <c r="I14" s="5"/>
      <c r="K14" s="4"/>
      <c r="S14" s="3"/>
    </row>
    <row r="15" spans="1:19" ht="15.75" x14ac:dyDescent="0.25">
      <c r="B15" s="77">
        <v>10</v>
      </c>
      <c r="C15" s="78" t="s">
        <v>79</v>
      </c>
      <c r="D15" s="77">
        <v>46</v>
      </c>
      <c r="I15" s="5"/>
      <c r="K15" s="4"/>
      <c r="S15" s="3"/>
    </row>
    <row r="16" spans="1:19" ht="15.75" x14ac:dyDescent="0.25">
      <c r="B16" s="77">
        <v>11</v>
      </c>
      <c r="C16" s="78" t="s">
        <v>351</v>
      </c>
      <c r="D16" s="77">
        <v>22</v>
      </c>
      <c r="I16" s="5"/>
      <c r="K16" s="4"/>
      <c r="S16" s="3"/>
    </row>
    <row r="17" spans="2:19" ht="15.75" x14ac:dyDescent="0.25">
      <c r="B17" s="77">
        <v>12</v>
      </c>
      <c r="C17" s="78" t="s">
        <v>135</v>
      </c>
      <c r="D17" s="77">
        <v>20</v>
      </c>
      <c r="I17" s="5"/>
      <c r="K17" s="4"/>
      <c r="S17" s="3"/>
    </row>
  </sheetData>
  <printOptions horizontalCentered="1"/>
  <pageMargins left="0.51181102362204722" right="0.39370078740157483" top="0.39370078740157483" bottom="0.39370078740157483" header="0.31496062992125984" footer="0.31496062992125984"/>
  <pageSetup paperSize="9" orientation="landscape" r:id="rId1"/>
  <headerFooter>
    <oddHeader xml:space="preserve">&amp;R&amp;12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32302-455C-494E-BB57-D5BC7BFA3527}">
  <dimension ref="A1:O17"/>
  <sheetViews>
    <sheetView zoomScale="120" zoomScaleNormal="120" workbookViewId="0">
      <selection activeCell="E6" sqref="E6:E12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3" width="5.42578125" style="4" hidden="1" customWidth="1"/>
    <col min="14" max="16384" width="8.85546875" style="3"/>
  </cols>
  <sheetData>
    <row r="1" spans="1:15" ht="18.75" x14ac:dyDescent="0.3">
      <c r="B1" s="2" t="s">
        <v>0</v>
      </c>
      <c r="C1" s="3"/>
      <c r="K1" s="7" t="s">
        <v>1</v>
      </c>
    </row>
    <row r="2" spans="1:15" x14ac:dyDescent="0.25">
      <c r="K2" s="7" t="s">
        <v>2</v>
      </c>
    </row>
    <row r="3" spans="1:15" s="12" customFormat="1" ht="27" customHeight="1" x14ac:dyDescent="0.25">
      <c r="A3" s="8"/>
      <c r="B3" s="9" t="s">
        <v>78</v>
      </c>
      <c r="C3" s="10"/>
      <c r="D3" s="11"/>
      <c r="E3" s="9" t="s">
        <v>4</v>
      </c>
      <c r="F3" s="11"/>
      <c r="J3" s="13"/>
      <c r="L3" s="14"/>
      <c r="M3" s="14"/>
    </row>
    <row r="4" spans="1:15" s="12" customFormat="1" ht="10.9" customHeight="1" thickBot="1" x14ac:dyDescent="0.25">
      <c r="A4" s="8"/>
      <c r="D4" s="11"/>
      <c r="F4" s="11"/>
      <c r="G4" s="15">
        <f>$G$6</f>
        <v>6.1458333333333337E-2</v>
      </c>
      <c r="J4" s="13"/>
      <c r="L4" s="14"/>
      <c r="M4" s="14"/>
    </row>
    <row r="5" spans="1:15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5" ht="14.45" customHeight="1" x14ac:dyDescent="0.25">
      <c r="A6" s="22">
        <v>1</v>
      </c>
      <c r="B6" s="23">
        <v>212</v>
      </c>
      <c r="C6" s="24" t="s">
        <v>77</v>
      </c>
      <c r="D6" s="25">
        <v>34020</v>
      </c>
      <c r="E6" s="26" t="s">
        <v>21</v>
      </c>
      <c r="F6" s="51"/>
      <c r="G6" s="28">
        <v>6.1458333333333337E-2</v>
      </c>
      <c r="H6" s="29"/>
      <c r="I6" s="30" t="s">
        <v>19</v>
      </c>
      <c r="J6" s="31" t="str">
        <f>IF(ISBLANK(G6),"",IF(G6=N6,"",IF(G6&gt;M6,"",IF(G6&lt;=L6,"PB",IF(G6&lt;=M6,"SB")))))</f>
        <v/>
      </c>
      <c r="K6" s="50"/>
      <c r="L6" s="33">
        <v>6.0520833333333329E-2</v>
      </c>
      <c r="M6" s="33">
        <v>6.1064814814814815E-2</v>
      </c>
    </row>
    <row r="7" spans="1:15" ht="14.45" customHeight="1" x14ac:dyDescent="0.25">
      <c r="A7" s="49">
        <v>2</v>
      </c>
      <c r="B7" s="34">
        <v>213</v>
      </c>
      <c r="C7" s="35" t="s">
        <v>76</v>
      </c>
      <c r="D7" s="36">
        <v>34986</v>
      </c>
      <c r="E7" s="37" t="s">
        <v>21</v>
      </c>
      <c r="F7" s="48"/>
      <c r="G7" s="45">
        <v>6.1956018518518514E-2</v>
      </c>
      <c r="H7" s="42" t="s">
        <v>31</v>
      </c>
      <c r="I7" s="40" t="s">
        <v>19</v>
      </c>
      <c r="J7" s="31" t="str">
        <f>IF(ISBLANK(G7),"",IF(G7=N7,"",IF(G7&gt;M7,"",IF(G7&lt;=L7,"PB",IF(G7&lt;=M7,"SB")))))</f>
        <v>SB</v>
      </c>
      <c r="K7" s="47"/>
      <c r="L7" s="33">
        <v>6.1655092592592588E-2</v>
      </c>
      <c r="M7" s="33">
        <v>6.3518518518518516E-2</v>
      </c>
    </row>
    <row r="8" spans="1:15" ht="14.45" customHeight="1" x14ac:dyDescent="0.25">
      <c r="A8" s="22">
        <v>3</v>
      </c>
      <c r="B8" s="34">
        <v>203</v>
      </c>
      <c r="C8" s="35" t="s">
        <v>75</v>
      </c>
      <c r="D8" s="36">
        <v>33830</v>
      </c>
      <c r="E8" s="37" t="s">
        <v>74</v>
      </c>
      <c r="F8" s="48"/>
      <c r="G8" s="45">
        <v>6.2442129629629632E-2</v>
      </c>
      <c r="H8" s="39"/>
      <c r="I8" s="40" t="s">
        <v>19</v>
      </c>
      <c r="J8" s="31" t="str">
        <f>IF(ISBLANK(G8),"",IF(G8=N8,"",IF(G8&gt;M8,"",IF(G8&lt;=L8,"PB",IF(G8&lt;=M8,"SB")))))</f>
        <v/>
      </c>
      <c r="K8" s="47"/>
      <c r="L8" s="33">
        <v>6.2314814814814816E-2</v>
      </c>
      <c r="M8" s="33">
        <v>6.2314814814814816E-2</v>
      </c>
    </row>
    <row r="9" spans="1:15" ht="14.45" customHeight="1" x14ac:dyDescent="0.25">
      <c r="A9" s="22">
        <v>4</v>
      </c>
      <c r="B9" s="34">
        <v>200</v>
      </c>
      <c r="C9" s="35" t="s">
        <v>73</v>
      </c>
      <c r="D9" s="36">
        <v>37577</v>
      </c>
      <c r="E9" s="37" t="s">
        <v>51</v>
      </c>
      <c r="F9" s="48"/>
      <c r="G9" s="45">
        <v>6.5451388888888892E-2</v>
      </c>
      <c r="H9" s="39"/>
      <c r="I9" s="40" t="s">
        <v>19</v>
      </c>
      <c r="J9" s="31" t="str">
        <f>IF(ISBLANK(G9),"",IF(G9=N9,"",IF(G9&gt;M9,"",IF(G9&lt;=L9,"PB",IF(G9&lt;=M9,"SB")))))</f>
        <v/>
      </c>
      <c r="K9" s="47"/>
      <c r="L9" s="33">
        <v>6.3796296296296295E-2</v>
      </c>
      <c r="M9" s="33">
        <v>6.3796296296296295E-2</v>
      </c>
    </row>
    <row r="10" spans="1:15" ht="14.45" customHeight="1" x14ac:dyDescent="0.25">
      <c r="A10" s="49">
        <v>5</v>
      </c>
      <c r="B10" s="34">
        <v>208</v>
      </c>
      <c r="C10" s="35" t="s">
        <v>72</v>
      </c>
      <c r="D10" s="36">
        <v>36671</v>
      </c>
      <c r="E10" s="37" t="s">
        <v>42</v>
      </c>
      <c r="F10" s="48" t="s">
        <v>71</v>
      </c>
      <c r="G10" s="45">
        <v>6.5740740740740738E-2</v>
      </c>
      <c r="H10" s="39"/>
      <c r="I10" s="40">
        <v>50</v>
      </c>
      <c r="J10" s="31" t="str">
        <f>IF(ISBLANK(G10),"",IF(G10=N10,"",IF(G10&gt;M10,"",IF(G10&lt;=L10,"PB",IF(G10&lt;=M10,"SB")))))</f>
        <v>PB</v>
      </c>
      <c r="K10" s="47"/>
      <c r="L10" s="33">
        <v>6.6458333333333341E-2</v>
      </c>
      <c r="M10" s="33">
        <v>6.6585648148148144E-2</v>
      </c>
    </row>
    <row r="11" spans="1:15" ht="14.45" customHeight="1" x14ac:dyDescent="0.25">
      <c r="A11" s="22">
        <v>6</v>
      </c>
      <c r="B11" s="34">
        <v>210</v>
      </c>
      <c r="C11" s="35" t="s">
        <v>70</v>
      </c>
      <c r="D11" s="36">
        <v>39112</v>
      </c>
      <c r="E11" s="37" t="s">
        <v>69</v>
      </c>
      <c r="F11" s="48"/>
      <c r="G11" s="45">
        <v>6.6736111111111107E-2</v>
      </c>
      <c r="H11" s="39"/>
      <c r="I11" s="40" t="s">
        <v>19</v>
      </c>
      <c r="J11" s="31" t="s">
        <v>68</v>
      </c>
      <c r="K11" s="47"/>
      <c r="L11" s="33" t="s">
        <v>40</v>
      </c>
      <c r="M11" s="33" t="s">
        <v>40</v>
      </c>
    </row>
    <row r="12" spans="1:15" ht="14.45" customHeight="1" x14ac:dyDescent="0.25">
      <c r="A12" s="22">
        <v>7</v>
      </c>
      <c r="B12" s="34">
        <v>211</v>
      </c>
      <c r="C12" s="35" t="s">
        <v>67</v>
      </c>
      <c r="D12" s="36">
        <v>36833</v>
      </c>
      <c r="E12" s="37" t="s">
        <v>23</v>
      </c>
      <c r="F12" s="48"/>
      <c r="G12" s="45">
        <v>6.7638888888888887E-2</v>
      </c>
      <c r="H12" s="39"/>
      <c r="I12" s="40" t="s">
        <v>19</v>
      </c>
      <c r="J12" s="31" t="str">
        <f t="shared" ref="J12:J17" si="0">IF(ISBLANK(G12),"",IF(G12=N12,"",IF(G12&gt;M12,"",IF(G12&lt;=L12,"PB",IF(G12&lt;=M12,"SB")))))</f>
        <v/>
      </c>
      <c r="K12" s="47"/>
      <c r="L12" s="33">
        <v>6.3750000000000001E-2</v>
      </c>
      <c r="M12" s="33">
        <v>6.3750000000000001E-2</v>
      </c>
    </row>
    <row r="13" spans="1:15" ht="14.45" customHeight="1" x14ac:dyDescent="0.25">
      <c r="A13" s="49">
        <v>8</v>
      </c>
      <c r="B13" s="34">
        <v>204</v>
      </c>
      <c r="C13" s="35" t="s">
        <v>66</v>
      </c>
      <c r="D13" s="36">
        <v>31261</v>
      </c>
      <c r="E13" s="37" t="s">
        <v>26</v>
      </c>
      <c r="F13" s="48"/>
      <c r="G13" s="45">
        <v>7.2326388888888885E-2</v>
      </c>
      <c r="H13" s="39"/>
      <c r="I13" s="40" t="s">
        <v>19</v>
      </c>
      <c r="J13" s="31" t="str">
        <f t="shared" si="0"/>
        <v>SB</v>
      </c>
      <c r="K13" s="47"/>
      <c r="L13" s="33">
        <v>7.0937500000000001E-2</v>
      </c>
      <c r="M13" s="33" t="s">
        <v>40</v>
      </c>
    </row>
    <row r="14" spans="1:15" ht="14.45" customHeight="1" x14ac:dyDescent="0.25">
      <c r="A14" s="22">
        <v>9</v>
      </c>
      <c r="B14" s="34">
        <v>207</v>
      </c>
      <c r="C14" s="35" t="s">
        <v>65</v>
      </c>
      <c r="D14" s="36">
        <v>37488</v>
      </c>
      <c r="E14" s="37" t="s">
        <v>42</v>
      </c>
      <c r="F14" s="48" t="s">
        <v>64</v>
      </c>
      <c r="G14" s="45">
        <v>7.856481481481481E-2</v>
      </c>
      <c r="H14" s="39"/>
      <c r="I14" s="40">
        <v>48</v>
      </c>
      <c r="J14" s="31" t="str">
        <f t="shared" si="0"/>
        <v>PB</v>
      </c>
      <c r="K14" s="47"/>
      <c r="L14" s="33">
        <v>8.3483796296296306E-2</v>
      </c>
      <c r="M14" s="33" t="s">
        <v>40</v>
      </c>
    </row>
    <row r="15" spans="1:15" ht="14.45" customHeight="1" x14ac:dyDescent="0.25">
      <c r="A15" s="49">
        <v>10</v>
      </c>
      <c r="B15" s="34">
        <v>209</v>
      </c>
      <c r="C15" s="35" t="s">
        <v>63</v>
      </c>
      <c r="D15" s="36">
        <v>39063</v>
      </c>
      <c r="E15" s="37" t="s">
        <v>42</v>
      </c>
      <c r="F15" s="48" t="s">
        <v>62</v>
      </c>
      <c r="G15" s="45">
        <v>8.2928240740740733E-2</v>
      </c>
      <c r="H15" s="39"/>
      <c r="I15" s="40">
        <v>47</v>
      </c>
      <c r="J15" s="31" t="str">
        <f t="shared" si="0"/>
        <v>PB</v>
      </c>
      <c r="K15" s="47"/>
      <c r="L15" s="33">
        <v>8.4768518518518521E-2</v>
      </c>
      <c r="M15" s="33" t="s">
        <v>40</v>
      </c>
    </row>
    <row r="16" spans="1:15" ht="14.45" customHeight="1" x14ac:dyDescent="0.25">
      <c r="A16" s="22">
        <v>11</v>
      </c>
      <c r="B16" s="34">
        <v>205</v>
      </c>
      <c r="C16" s="35" t="s">
        <v>61</v>
      </c>
      <c r="D16" s="36">
        <v>28193</v>
      </c>
      <c r="E16" s="37" t="s">
        <v>26</v>
      </c>
      <c r="F16" s="48"/>
      <c r="G16" s="45">
        <v>9.3425925925925926E-2</v>
      </c>
      <c r="H16" s="39"/>
      <c r="I16" s="40" t="s">
        <v>19</v>
      </c>
      <c r="J16" s="31" t="str">
        <f t="shared" si="0"/>
        <v>SB</v>
      </c>
      <c r="K16" s="47"/>
      <c r="L16" s="33">
        <v>8.8148148148148142E-2</v>
      </c>
      <c r="M16" s="33" t="s">
        <v>40</v>
      </c>
      <c r="O16" s="46"/>
    </row>
    <row r="17" spans="1:13" ht="14.45" customHeight="1" x14ac:dyDescent="0.25">
      <c r="A17" s="49"/>
      <c r="B17" s="34">
        <v>202</v>
      </c>
      <c r="C17" s="35" t="s">
        <v>60</v>
      </c>
      <c r="D17" s="36">
        <v>35313</v>
      </c>
      <c r="E17" s="37" t="s">
        <v>59</v>
      </c>
      <c r="F17" s="48"/>
      <c r="G17" s="45" t="s">
        <v>58</v>
      </c>
      <c r="H17" s="39"/>
      <c r="I17" s="40" t="s">
        <v>19</v>
      </c>
      <c r="J17" s="31" t="str">
        <f t="shared" si="0"/>
        <v/>
      </c>
      <c r="K17" s="47"/>
      <c r="L17" s="33">
        <v>6.4502314814814818E-2</v>
      </c>
      <c r="M17" s="33">
        <v>6.7291666666666666E-2</v>
      </c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2C16-E7A5-4D59-9617-E85AB68DFC59}">
  <dimension ref="A1:M11"/>
  <sheetViews>
    <sheetView zoomScale="120" zoomScaleNormal="120" workbookViewId="0">
      <selection activeCell="I15" sqref="I15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3" width="4.28515625" style="4" hidden="1" customWidth="1"/>
    <col min="14" max="16384" width="8.85546875" style="3"/>
  </cols>
  <sheetData>
    <row r="1" spans="1:13" ht="18.75" x14ac:dyDescent="0.3">
      <c r="B1" s="2" t="s">
        <v>0</v>
      </c>
      <c r="C1" s="3"/>
      <c r="K1" s="7" t="s">
        <v>1</v>
      </c>
    </row>
    <row r="2" spans="1:13" x14ac:dyDescent="0.25">
      <c r="K2" s="7" t="s">
        <v>2</v>
      </c>
    </row>
    <row r="3" spans="1:13" s="12" customFormat="1" ht="27" customHeight="1" x14ac:dyDescent="0.25">
      <c r="A3" s="8"/>
      <c r="B3" s="9" t="s">
        <v>91</v>
      </c>
      <c r="C3" s="10"/>
      <c r="D3" s="11"/>
      <c r="E3" s="9" t="s">
        <v>4</v>
      </c>
      <c r="F3" s="11"/>
      <c r="J3" s="13"/>
      <c r="L3" s="14"/>
      <c r="M3" s="14"/>
    </row>
    <row r="4" spans="1:13" s="12" customFormat="1" ht="10.9" customHeight="1" thickBot="1" x14ac:dyDescent="0.25">
      <c r="A4" s="8"/>
      <c r="D4" s="11"/>
      <c r="F4" s="11"/>
      <c r="G4" s="15">
        <f>$G$6</f>
        <v>3.4467592592592591E-2</v>
      </c>
      <c r="J4" s="13"/>
      <c r="L4" s="14"/>
      <c r="M4" s="14"/>
    </row>
    <row r="5" spans="1:13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3" ht="14.45" customHeight="1" x14ac:dyDescent="0.25">
      <c r="A6" s="22">
        <v>1</v>
      </c>
      <c r="B6" s="23">
        <v>105</v>
      </c>
      <c r="C6" s="24" t="s">
        <v>90</v>
      </c>
      <c r="D6" s="25">
        <v>38042</v>
      </c>
      <c r="E6" s="26" t="s">
        <v>18</v>
      </c>
      <c r="F6" s="48"/>
      <c r="G6" s="55">
        <v>3.4467592592592591E-2</v>
      </c>
      <c r="H6" s="29"/>
      <c r="I6" s="30" t="s">
        <v>19</v>
      </c>
      <c r="J6" s="31" t="str">
        <f t="shared" ref="J6:J11" si="0">IF(ISBLANK(G6),"",IF(G6=N6,"",IF(G6&gt;M6,"",IF(G6&lt;=L6,"PB",IF(G6&lt;=M6,"SB")))))</f>
        <v>PB</v>
      </c>
      <c r="K6" s="50"/>
      <c r="L6" s="53">
        <v>3.4618055555555555E-2</v>
      </c>
      <c r="M6" s="53">
        <v>3.4618055555555555E-2</v>
      </c>
    </row>
    <row r="7" spans="1:13" ht="14.45" customHeight="1" x14ac:dyDescent="0.25">
      <c r="A7" s="22">
        <v>2</v>
      </c>
      <c r="B7" s="34">
        <v>101</v>
      </c>
      <c r="C7" s="35" t="s">
        <v>89</v>
      </c>
      <c r="D7" s="36">
        <v>39298</v>
      </c>
      <c r="E7" s="37" t="s">
        <v>42</v>
      </c>
      <c r="F7" s="48" t="s">
        <v>88</v>
      </c>
      <c r="G7" s="52">
        <v>3.9861111111111111E-2</v>
      </c>
      <c r="H7" s="39"/>
      <c r="I7" s="40">
        <v>40</v>
      </c>
      <c r="J7" s="31" t="str">
        <f t="shared" si="0"/>
        <v/>
      </c>
      <c r="K7" s="47"/>
      <c r="L7" s="33"/>
      <c r="M7" s="33"/>
    </row>
    <row r="8" spans="1:13" ht="14.45" customHeight="1" x14ac:dyDescent="0.25">
      <c r="A8" s="22">
        <v>3</v>
      </c>
      <c r="B8" s="34">
        <v>102</v>
      </c>
      <c r="C8" s="35" t="s">
        <v>87</v>
      </c>
      <c r="D8" s="36">
        <v>39440</v>
      </c>
      <c r="E8" s="37" t="s">
        <v>42</v>
      </c>
      <c r="F8" s="48" t="s">
        <v>86</v>
      </c>
      <c r="G8" s="52">
        <v>4.0798611111111112E-2</v>
      </c>
      <c r="H8" s="39"/>
      <c r="I8" s="40">
        <v>38</v>
      </c>
      <c r="J8" s="31" t="str">
        <f t="shared" si="0"/>
        <v/>
      </c>
      <c r="K8" s="47"/>
      <c r="L8" s="33"/>
      <c r="M8" s="33"/>
    </row>
    <row r="9" spans="1:13" ht="14.45" customHeight="1" x14ac:dyDescent="0.25">
      <c r="A9" s="22">
        <v>4</v>
      </c>
      <c r="B9" s="34">
        <v>104</v>
      </c>
      <c r="C9" s="35" t="s">
        <v>85</v>
      </c>
      <c r="D9" s="36">
        <v>39187</v>
      </c>
      <c r="E9" s="37" t="s">
        <v>42</v>
      </c>
      <c r="F9" s="48" t="s">
        <v>64</v>
      </c>
      <c r="G9" s="45">
        <v>4.2835648148148144E-2</v>
      </c>
      <c r="H9" s="39"/>
      <c r="I9" s="40">
        <v>37</v>
      </c>
      <c r="J9" s="31" t="str">
        <f t="shared" si="0"/>
        <v/>
      </c>
      <c r="K9" s="47"/>
      <c r="L9" s="33"/>
      <c r="M9" s="33"/>
    </row>
    <row r="10" spans="1:13" ht="14.45" customHeight="1" x14ac:dyDescent="0.25">
      <c r="A10" s="22"/>
      <c r="B10" s="34">
        <v>100</v>
      </c>
      <c r="C10" s="35" t="s">
        <v>84</v>
      </c>
      <c r="D10" s="36">
        <v>37658</v>
      </c>
      <c r="E10" s="37" t="s">
        <v>57</v>
      </c>
      <c r="F10" s="48"/>
      <c r="G10" s="52" t="s">
        <v>83</v>
      </c>
      <c r="H10" s="44" t="s">
        <v>82</v>
      </c>
      <c r="I10" s="40" t="s">
        <v>19</v>
      </c>
      <c r="J10" s="31" t="str">
        <f t="shared" si="0"/>
        <v/>
      </c>
      <c r="K10" s="54" t="s">
        <v>81</v>
      </c>
      <c r="L10" s="53">
        <v>3.2615740740740744E-2</v>
      </c>
      <c r="M10" s="53">
        <v>3.2615740740740744E-2</v>
      </c>
    </row>
    <row r="11" spans="1:13" ht="14.45" customHeight="1" x14ac:dyDescent="0.25">
      <c r="A11" s="22"/>
      <c r="B11" s="34">
        <v>103</v>
      </c>
      <c r="C11" s="35" t="s">
        <v>80</v>
      </c>
      <c r="D11" s="36">
        <v>38998</v>
      </c>
      <c r="E11" s="37" t="s">
        <v>42</v>
      </c>
      <c r="F11" s="48" t="s">
        <v>79</v>
      </c>
      <c r="G11" s="52" t="s">
        <v>58</v>
      </c>
      <c r="H11" s="39"/>
      <c r="I11" s="40" t="s">
        <v>19</v>
      </c>
      <c r="J11" s="31" t="str">
        <f t="shared" si="0"/>
        <v/>
      </c>
      <c r="K11" s="47"/>
      <c r="L11" s="33"/>
      <c r="M11" s="33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AF85-D13A-4FC9-BAFE-64A69E0935D0}">
  <dimension ref="A1:O12"/>
  <sheetViews>
    <sheetView zoomScale="120" zoomScaleNormal="120" workbookViewId="0">
      <selection activeCell="I15" sqref="I15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5" ht="18.75" x14ac:dyDescent="0.3">
      <c r="B1" s="2" t="s">
        <v>0</v>
      </c>
      <c r="C1" s="3"/>
      <c r="K1" s="7" t="s">
        <v>1</v>
      </c>
    </row>
    <row r="2" spans="1:15" x14ac:dyDescent="0.25">
      <c r="K2" s="7" t="s">
        <v>2</v>
      </c>
    </row>
    <row r="3" spans="1:15" s="12" customFormat="1" ht="27" customHeight="1" x14ac:dyDescent="0.25">
      <c r="A3" s="8"/>
      <c r="B3" s="9" t="s">
        <v>99</v>
      </c>
      <c r="C3" s="10"/>
      <c r="D3" s="11"/>
      <c r="E3" s="9" t="s">
        <v>4</v>
      </c>
      <c r="F3" s="11"/>
      <c r="J3" s="13"/>
      <c r="L3" s="14"/>
      <c r="M3" s="14"/>
    </row>
    <row r="4" spans="1:15" s="12" customFormat="1" ht="10.9" customHeight="1" thickBot="1" x14ac:dyDescent="0.25">
      <c r="A4" s="8"/>
      <c r="D4" s="11"/>
      <c r="F4" s="11"/>
      <c r="G4" s="15">
        <f>$G$6</f>
        <v>3.0150462962962962E-2</v>
      </c>
      <c r="J4" s="13"/>
      <c r="L4" s="14"/>
      <c r="M4" s="14"/>
    </row>
    <row r="5" spans="1:15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5" ht="14.45" customHeight="1" x14ac:dyDescent="0.25">
      <c r="A6" s="22">
        <v>1</v>
      </c>
      <c r="B6" s="23">
        <v>113</v>
      </c>
      <c r="C6" s="24" t="s">
        <v>98</v>
      </c>
      <c r="D6" s="25">
        <v>38064</v>
      </c>
      <c r="E6" s="26" t="s">
        <v>18</v>
      </c>
      <c r="F6" s="48"/>
      <c r="G6" s="55">
        <v>3.0150462962962962E-2</v>
      </c>
      <c r="H6" s="29"/>
      <c r="I6" s="30" t="s">
        <v>19</v>
      </c>
      <c r="J6" s="31" t="str">
        <f t="shared" ref="J6:J12" si="0">IF(ISBLANK(G6),"",IF(G6=N6,"",IF(G6&gt;M6,"",IF(G6&lt;=L6,"PB",IF(G6&lt;=M6,"SB")))))</f>
        <v/>
      </c>
      <c r="K6" s="50"/>
      <c r="L6" s="33"/>
      <c r="M6" s="33"/>
    </row>
    <row r="7" spans="1:15" ht="14.45" customHeight="1" x14ac:dyDescent="0.25">
      <c r="A7" s="22">
        <v>2</v>
      </c>
      <c r="B7" s="34">
        <v>116</v>
      </c>
      <c r="C7" s="35" t="s">
        <v>97</v>
      </c>
      <c r="D7" s="36">
        <v>39288</v>
      </c>
      <c r="E7" s="37" t="s">
        <v>23</v>
      </c>
      <c r="F7" s="48"/>
      <c r="G7" s="52">
        <v>3.0601851851851852E-2</v>
      </c>
      <c r="H7" s="39"/>
      <c r="I7" s="40" t="s">
        <v>19</v>
      </c>
      <c r="J7" s="31" t="str">
        <f t="shared" si="0"/>
        <v/>
      </c>
      <c r="K7" s="50"/>
      <c r="L7" s="33"/>
      <c r="M7" s="33"/>
      <c r="O7" s="46"/>
    </row>
    <row r="8" spans="1:15" ht="14.45" customHeight="1" x14ac:dyDescent="0.25">
      <c r="A8" s="22">
        <v>3</v>
      </c>
      <c r="B8" s="34">
        <v>115</v>
      </c>
      <c r="C8" s="35" t="s">
        <v>96</v>
      </c>
      <c r="D8" s="36">
        <v>39300</v>
      </c>
      <c r="E8" s="37" t="s">
        <v>23</v>
      </c>
      <c r="F8" s="48"/>
      <c r="G8" s="52">
        <v>3.170138888888889E-2</v>
      </c>
      <c r="H8" s="39"/>
      <c r="I8" s="40" t="s">
        <v>19</v>
      </c>
      <c r="J8" s="31" t="str">
        <f t="shared" si="0"/>
        <v/>
      </c>
      <c r="K8" s="50"/>
      <c r="L8" s="33"/>
      <c r="M8" s="33"/>
    </row>
    <row r="9" spans="1:15" ht="14.45" customHeight="1" x14ac:dyDescent="0.25">
      <c r="A9" s="22">
        <v>4</v>
      </c>
      <c r="B9" s="34">
        <v>114</v>
      </c>
      <c r="C9" s="35" t="s">
        <v>95</v>
      </c>
      <c r="D9" s="36">
        <v>38050</v>
      </c>
      <c r="E9" s="37" t="s">
        <v>23</v>
      </c>
      <c r="F9" s="48"/>
      <c r="G9" s="52">
        <v>3.1944444444444442E-2</v>
      </c>
      <c r="H9" s="39"/>
      <c r="I9" s="40" t="s">
        <v>19</v>
      </c>
      <c r="J9" s="31" t="str">
        <f t="shared" si="0"/>
        <v/>
      </c>
      <c r="K9" s="50"/>
      <c r="L9" s="33"/>
      <c r="M9" s="33"/>
    </row>
    <row r="10" spans="1:15" ht="14.45" customHeight="1" x14ac:dyDescent="0.25">
      <c r="A10" s="22">
        <v>5</v>
      </c>
      <c r="B10" s="34">
        <v>112</v>
      </c>
      <c r="C10" s="35" t="s">
        <v>94</v>
      </c>
      <c r="D10" s="36">
        <v>38525</v>
      </c>
      <c r="E10" s="37" t="s">
        <v>42</v>
      </c>
      <c r="F10" s="48" t="s">
        <v>48</v>
      </c>
      <c r="G10" s="52">
        <v>3.2870370370370369E-2</v>
      </c>
      <c r="H10" s="39"/>
      <c r="I10" s="40">
        <v>40</v>
      </c>
      <c r="J10" s="31" t="str">
        <f t="shared" si="0"/>
        <v/>
      </c>
      <c r="K10" s="50"/>
      <c r="L10" s="33"/>
      <c r="M10" s="33"/>
    </row>
    <row r="11" spans="1:15" ht="14.45" customHeight="1" x14ac:dyDescent="0.25">
      <c r="A11" s="22">
        <v>6</v>
      </c>
      <c r="B11" s="34">
        <v>110</v>
      </c>
      <c r="C11" s="35" t="s">
        <v>93</v>
      </c>
      <c r="D11" s="36">
        <v>38104</v>
      </c>
      <c r="E11" s="37" t="s">
        <v>42</v>
      </c>
      <c r="F11" s="48" t="s">
        <v>48</v>
      </c>
      <c r="G11" s="52">
        <v>3.3125000000000002E-2</v>
      </c>
      <c r="H11" s="39"/>
      <c r="I11" s="40">
        <v>38</v>
      </c>
      <c r="J11" s="31" t="str">
        <f t="shared" si="0"/>
        <v/>
      </c>
      <c r="K11" s="50"/>
      <c r="L11" s="33"/>
      <c r="M11" s="33"/>
    </row>
    <row r="12" spans="1:15" ht="14.45" customHeight="1" x14ac:dyDescent="0.25">
      <c r="A12" s="22">
        <v>7</v>
      </c>
      <c r="B12" s="34">
        <v>111</v>
      </c>
      <c r="C12" s="35" t="s">
        <v>92</v>
      </c>
      <c r="D12" s="36">
        <v>38902</v>
      </c>
      <c r="E12" s="37" t="s">
        <v>42</v>
      </c>
      <c r="F12" s="48" t="s">
        <v>48</v>
      </c>
      <c r="G12" s="52">
        <v>3.4652777777777775E-2</v>
      </c>
      <c r="H12" s="39"/>
      <c r="I12" s="40">
        <v>37</v>
      </c>
      <c r="J12" s="31" t="str">
        <f t="shared" si="0"/>
        <v/>
      </c>
      <c r="K12" s="50"/>
      <c r="L12" s="33"/>
      <c r="M12" s="33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0155-F334-442D-805E-0AF9E251D6BD}">
  <dimension ref="A1:M9"/>
  <sheetViews>
    <sheetView zoomScale="120" zoomScaleNormal="120" workbookViewId="0">
      <selection activeCell="I15" sqref="I15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3" ht="18.75" x14ac:dyDescent="0.3">
      <c r="B1" s="2" t="s">
        <v>0</v>
      </c>
      <c r="C1" s="3"/>
      <c r="K1" s="7" t="s">
        <v>1</v>
      </c>
    </row>
    <row r="2" spans="1:13" x14ac:dyDescent="0.25">
      <c r="K2" s="7" t="s">
        <v>2</v>
      </c>
    </row>
    <row r="3" spans="1:13" s="12" customFormat="1" ht="27" customHeight="1" x14ac:dyDescent="0.25">
      <c r="A3" s="8"/>
      <c r="B3" s="9" t="s">
        <v>273</v>
      </c>
      <c r="C3" s="10"/>
      <c r="D3" s="11"/>
      <c r="E3" s="9" t="s">
        <v>234</v>
      </c>
      <c r="F3" s="11"/>
      <c r="J3" s="13"/>
      <c r="L3" s="14"/>
      <c r="M3" s="14"/>
    </row>
    <row r="4" spans="1:13" s="12" customFormat="1" ht="10.9" customHeight="1" thickBot="1" x14ac:dyDescent="0.25">
      <c r="A4" s="8"/>
      <c r="D4" s="11"/>
      <c r="F4" s="11"/>
      <c r="G4" s="15" t="str">
        <f>$G$6</f>
        <v>23:32</v>
      </c>
      <c r="J4" s="13"/>
      <c r="L4" s="14"/>
      <c r="M4" s="14"/>
    </row>
    <row r="5" spans="1:13" ht="16.5" thickBot="1" x14ac:dyDescent="0.3">
      <c r="A5" s="16" t="s">
        <v>235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3" ht="14.45" customHeight="1" x14ac:dyDescent="0.25">
      <c r="A6" s="22">
        <v>1</v>
      </c>
      <c r="B6" s="23">
        <v>522</v>
      </c>
      <c r="C6" s="24" t="s">
        <v>274</v>
      </c>
      <c r="D6" s="25">
        <v>39552</v>
      </c>
      <c r="E6" s="26" t="s">
        <v>42</v>
      </c>
      <c r="F6" s="48" t="s">
        <v>79</v>
      </c>
      <c r="G6" s="59" t="s">
        <v>275</v>
      </c>
      <c r="H6" s="29" t="s">
        <v>299</v>
      </c>
      <c r="I6" s="30">
        <v>30</v>
      </c>
      <c r="J6" s="31" t="str">
        <f>IF(ISBLANK(G6),"",IF(G6=N6,"",IF(G6&gt;M6,"",IF(G6&lt;=L6,"PB",IF(G6&lt;=M6,"SB")))))</f>
        <v/>
      </c>
      <c r="K6" s="50"/>
      <c r="L6" s="33"/>
      <c r="M6" s="33"/>
    </row>
    <row r="7" spans="1:13" ht="14.45" customHeight="1" x14ac:dyDescent="0.25">
      <c r="A7" s="22">
        <v>2</v>
      </c>
      <c r="B7" s="34">
        <v>520</v>
      </c>
      <c r="C7" s="35" t="s">
        <v>276</v>
      </c>
      <c r="D7" s="36">
        <v>39448</v>
      </c>
      <c r="E7" s="37" t="s">
        <v>42</v>
      </c>
      <c r="F7" s="48" t="s">
        <v>43</v>
      </c>
      <c r="G7" s="58" t="s">
        <v>277</v>
      </c>
      <c r="H7" s="42" t="s">
        <v>31</v>
      </c>
      <c r="I7" s="40">
        <v>28</v>
      </c>
      <c r="J7" s="31" t="str">
        <f>IF(ISBLANK(G7),"",IF(G7=N7,"",IF(G7&gt;M7,"",IF(G7&lt;=L7,"PB",IF(G7&lt;=M7,"SB")))))</f>
        <v/>
      </c>
      <c r="K7" s="47"/>
      <c r="L7" s="33"/>
      <c r="M7" s="33"/>
    </row>
    <row r="8" spans="1:13" ht="14.45" customHeight="1" x14ac:dyDescent="0.25">
      <c r="A8" s="22">
        <v>3</v>
      </c>
      <c r="B8" s="34">
        <v>521</v>
      </c>
      <c r="C8" s="35" t="s">
        <v>278</v>
      </c>
      <c r="D8" s="36">
        <v>40170</v>
      </c>
      <c r="E8" s="37" t="s">
        <v>42</v>
      </c>
      <c r="F8" s="48" t="s">
        <v>86</v>
      </c>
      <c r="G8" s="58" t="s">
        <v>279</v>
      </c>
      <c r="H8" s="39"/>
      <c r="I8" s="40">
        <v>27</v>
      </c>
      <c r="J8" s="31" t="str">
        <f>IF(ISBLANK(G8),"",IF(G8=N8,"",IF(G8&gt;M8,"",IF(G8&lt;=L8,"PB",IF(G8&lt;=M8,"SB")))))</f>
        <v/>
      </c>
      <c r="K8" s="47"/>
      <c r="L8" s="33"/>
      <c r="M8" s="33"/>
    </row>
    <row r="9" spans="1:13" ht="14.45" customHeight="1" x14ac:dyDescent="0.25">
      <c r="A9" s="22">
        <v>4</v>
      </c>
      <c r="B9" s="34">
        <v>523</v>
      </c>
      <c r="C9" s="35" t="s">
        <v>280</v>
      </c>
      <c r="D9" s="36">
        <v>40170</v>
      </c>
      <c r="E9" s="37" t="s">
        <v>42</v>
      </c>
      <c r="F9" s="48" t="s">
        <v>281</v>
      </c>
      <c r="G9" s="58" t="s">
        <v>282</v>
      </c>
      <c r="H9" s="39"/>
      <c r="I9" s="40">
        <v>26</v>
      </c>
      <c r="J9" s="31" t="str">
        <f>IF(ISBLANK(G9),"",IF(G9=N9,"",IF(G9&gt;M9,"",IF(G9&lt;=L9,"PB",IF(G9&lt;=M9,"SB")))))</f>
        <v/>
      </c>
      <c r="K9" s="47"/>
      <c r="L9" s="33"/>
      <c r="M9" s="33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1C75E-C900-476F-87B7-E3E3C23EAADB}">
  <dimension ref="A1:M14"/>
  <sheetViews>
    <sheetView zoomScale="120" zoomScaleNormal="120" workbookViewId="0">
      <selection activeCell="I15" sqref="I15"/>
    </sheetView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3" ht="18.75" x14ac:dyDescent="0.3">
      <c r="B1" s="2" t="s">
        <v>0</v>
      </c>
      <c r="C1" s="3"/>
      <c r="K1" s="7" t="s">
        <v>1</v>
      </c>
    </row>
    <row r="2" spans="1:13" x14ac:dyDescent="0.25">
      <c r="K2" s="7" t="s">
        <v>2</v>
      </c>
    </row>
    <row r="3" spans="1:13" s="12" customFormat="1" ht="27" customHeight="1" x14ac:dyDescent="0.25">
      <c r="A3" s="8"/>
      <c r="B3" s="9" t="s">
        <v>298</v>
      </c>
      <c r="C3" s="10"/>
      <c r="D3" s="11"/>
      <c r="E3" s="9" t="s">
        <v>234</v>
      </c>
      <c r="F3" s="11"/>
      <c r="J3" s="13"/>
      <c r="L3" s="14"/>
      <c r="M3" s="14"/>
    </row>
    <row r="4" spans="1:13" s="12" customFormat="1" ht="10.9" customHeight="1" thickBot="1" x14ac:dyDescent="0.25">
      <c r="A4" s="8"/>
      <c r="D4" s="11"/>
      <c r="F4" s="11"/>
      <c r="G4" s="15" t="str">
        <f>$G$13</f>
        <v>DNS</v>
      </c>
      <c r="J4" s="13"/>
      <c r="L4" s="14"/>
      <c r="M4" s="14"/>
    </row>
    <row r="5" spans="1:13" ht="16.5" thickBot="1" x14ac:dyDescent="0.3">
      <c r="A5" s="16" t="s">
        <v>235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3" ht="14.45" customHeight="1" x14ac:dyDescent="0.25">
      <c r="A6" s="22">
        <v>1</v>
      </c>
      <c r="B6" s="34">
        <v>502</v>
      </c>
      <c r="C6" s="35" t="s">
        <v>297</v>
      </c>
      <c r="D6" s="36">
        <v>40088</v>
      </c>
      <c r="E6" s="37" t="s">
        <v>42</v>
      </c>
      <c r="F6" s="48" t="s">
        <v>88</v>
      </c>
      <c r="G6" s="58" t="s">
        <v>277</v>
      </c>
      <c r="H6" s="39"/>
      <c r="I6" s="40">
        <v>30</v>
      </c>
      <c r="J6" s="31"/>
      <c r="K6" s="47"/>
      <c r="L6" s="33"/>
      <c r="M6" s="33"/>
    </row>
    <row r="7" spans="1:13" ht="14.45" customHeight="1" x14ac:dyDescent="0.25">
      <c r="A7" s="22">
        <v>2</v>
      </c>
      <c r="B7" s="34">
        <v>509</v>
      </c>
      <c r="C7" s="35" t="s">
        <v>296</v>
      </c>
      <c r="D7" s="36">
        <v>39983</v>
      </c>
      <c r="E7" s="37" t="s">
        <v>42</v>
      </c>
      <c r="F7" s="48" t="s">
        <v>103</v>
      </c>
      <c r="G7" s="58" t="s">
        <v>295</v>
      </c>
      <c r="H7" s="39"/>
      <c r="I7" s="40">
        <v>28</v>
      </c>
      <c r="J7" s="31"/>
      <c r="K7" s="47"/>
      <c r="L7" s="33"/>
      <c r="M7" s="33"/>
    </row>
    <row r="8" spans="1:13" ht="14.45" customHeight="1" x14ac:dyDescent="0.25">
      <c r="A8" s="22">
        <v>3</v>
      </c>
      <c r="B8" s="34">
        <v>507</v>
      </c>
      <c r="C8" s="35" t="s">
        <v>294</v>
      </c>
      <c r="D8" s="36">
        <v>40034</v>
      </c>
      <c r="E8" s="37" t="s">
        <v>42</v>
      </c>
      <c r="F8" s="48" t="s">
        <v>48</v>
      </c>
      <c r="G8" s="58" t="s">
        <v>293</v>
      </c>
      <c r="H8" s="39"/>
      <c r="I8" s="40">
        <v>27</v>
      </c>
      <c r="J8" s="31"/>
      <c r="K8" s="47"/>
      <c r="L8" s="33"/>
      <c r="M8" s="33"/>
    </row>
    <row r="9" spans="1:13" ht="14.45" customHeight="1" x14ac:dyDescent="0.25">
      <c r="A9" s="22">
        <v>4</v>
      </c>
      <c r="B9" s="34">
        <v>505</v>
      </c>
      <c r="C9" s="35" t="s">
        <v>292</v>
      </c>
      <c r="D9" s="36">
        <v>39688</v>
      </c>
      <c r="E9" s="37" t="s">
        <v>42</v>
      </c>
      <c r="F9" s="48" t="s">
        <v>133</v>
      </c>
      <c r="G9" s="58" t="s">
        <v>291</v>
      </c>
      <c r="H9" s="39"/>
      <c r="I9" s="40">
        <v>26</v>
      </c>
      <c r="J9" s="31"/>
      <c r="K9" s="47"/>
      <c r="L9" s="33"/>
      <c r="M9" s="33"/>
    </row>
    <row r="10" spans="1:13" ht="14.45" customHeight="1" x14ac:dyDescent="0.25">
      <c r="A10" s="22">
        <v>5</v>
      </c>
      <c r="B10" s="34">
        <v>506</v>
      </c>
      <c r="C10" s="35" t="s">
        <v>290</v>
      </c>
      <c r="D10" s="36">
        <v>39504</v>
      </c>
      <c r="E10" s="37" t="s">
        <v>42</v>
      </c>
      <c r="F10" s="48" t="s">
        <v>86</v>
      </c>
      <c r="G10" s="58" t="s">
        <v>289</v>
      </c>
      <c r="H10" s="39" t="s">
        <v>299</v>
      </c>
      <c r="I10" s="40">
        <v>25</v>
      </c>
      <c r="J10" s="31"/>
      <c r="K10" s="47"/>
      <c r="L10" s="33"/>
      <c r="M10" s="33"/>
    </row>
    <row r="11" spans="1:13" ht="14.45" customHeight="1" x14ac:dyDescent="0.25">
      <c r="A11" s="22">
        <v>6</v>
      </c>
      <c r="B11" s="34">
        <v>504</v>
      </c>
      <c r="C11" s="35" t="s">
        <v>288</v>
      </c>
      <c r="D11" s="36">
        <v>39737</v>
      </c>
      <c r="E11" s="37" t="s">
        <v>42</v>
      </c>
      <c r="F11" s="48" t="s">
        <v>86</v>
      </c>
      <c r="G11" s="58" t="s">
        <v>287</v>
      </c>
      <c r="H11" s="39"/>
      <c r="I11" s="40">
        <v>24</v>
      </c>
      <c r="J11" s="31"/>
      <c r="K11" s="47"/>
      <c r="L11" s="33"/>
      <c r="M11" s="33"/>
    </row>
    <row r="12" spans="1:13" ht="14.45" customHeight="1" x14ac:dyDescent="0.25">
      <c r="A12" s="22"/>
      <c r="B12" s="34">
        <v>501</v>
      </c>
      <c r="C12" s="35" t="s">
        <v>286</v>
      </c>
      <c r="D12" s="36">
        <v>39507</v>
      </c>
      <c r="E12" s="37" t="s">
        <v>285</v>
      </c>
      <c r="F12" s="48"/>
      <c r="G12" s="58" t="s">
        <v>54</v>
      </c>
      <c r="H12" s="39"/>
      <c r="I12" s="40" t="s">
        <v>19</v>
      </c>
      <c r="J12" s="31"/>
      <c r="K12" s="47"/>
      <c r="L12" s="33"/>
      <c r="M12" s="33"/>
    </row>
    <row r="13" spans="1:13" ht="14.45" customHeight="1" x14ac:dyDescent="0.25">
      <c r="A13" s="22"/>
      <c r="B13" s="23">
        <v>508</v>
      </c>
      <c r="C13" s="24" t="s">
        <v>284</v>
      </c>
      <c r="D13" s="25">
        <v>39764</v>
      </c>
      <c r="E13" s="26" t="s">
        <v>42</v>
      </c>
      <c r="F13" s="48" t="s">
        <v>48</v>
      </c>
      <c r="G13" s="28" t="s">
        <v>58</v>
      </c>
      <c r="H13" s="29"/>
      <c r="I13" s="30" t="s">
        <v>19</v>
      </c>
      <c r="J13" s="31"/>
      <c r="K13" s="50"/>
      <c r="L13" s="33"/>
      <c r="M13" s="33"/>
    </row>
    <row r="14" spans="1:13" ht="14.45" customHeight="1" x14ac:dyDescent="0.25">
      <c r="A14" s="22"/>
      <c r="B14" s="34">
        <v>503</v>
      </c>
      <c r="C14" s="35" t="s">
        <v>283</v>
      </c>
      <c r="D14" s="36">
        <v>40139</v>
      </c>
      <c r="E14" s="37" t="s">
        <v>42</v>
      </c>
      <c r="F14" s="48" t="s">
        <v>256</v>
      </c>
      <c r="G14" s="45" t="s">
        <v>58</v>
      </c>
      <c r="H14" s="39"/>
      <c r="I14" s="40"/>
      <c r="J14" s="31"/>
      <c r="K14" s="47"/>
      <c r="L14" s="33"/>
      <c r="M14" s="33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BB02-93FE-42CE-AB5D-E30CEA61FABE}">
  <dimension ref="A1:N18"/>
  <sheetViews>
    <sheetView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28.42578125" style="4" customWidth="1"/>
    <col min="4" max="5" width="8.85546875" style="4" customWidth="1"/>
    <col min="6" max="6" width="9.5703125" style="4" bestFit="1" customWidth="1"/>
    <col min="7" max="7" width="13.28515625" style="5" customWidth="1"/>
    <col min="8" max="8" width="10.7109375" style="4" customWidth="1"/>
    <col min="9" max="9" width="5.140625" style="4" customWidth="1"/>
    <col min="10" max="10" width="10.7109375" style="4" customWidth="1"/>
    <col min="11" max="11" width="7.140625" style="4" customWidth="1"/>
    <col min="12" max="12" width="7.28515625" style="4" customWidth="1"/>
    <col min="13" max="13" width="6.140625" style="6" customWidth="1"/>
    <col min="14" max="14" width="6.140625" style="4" customWidth="1"/>
    <col min="15" max="16384" width="8.85546875" style="3"/>
  </cols>
  <sheetData>
    <row r="1" spans="1:14" ht="18.75" x14ac:dyDescent="0.3">
      <c r="B1" s="2" t="s">
        <v>0</v>
      </c>
      <c r="C1" s="3"/>
      <c r="N1" s="7" t="s">
        <v>1</v>
      </c>
    </row>
    <row r="2" spans="1:14" x14ac:dyDescent="0.25">
      <c r="N2" s="7" t="s">
        <v>2</v>
      </c>
    </row>
    <row r="3" spans="1:14" s="12" customFormat="1" ht="27" customHeight="1" x14ac:dyDescent="0.25">
      <c r="A3" s="8"/>
      <c r="B3" s="9" t="s">
        <v>340</v>
      </c>
      <c r="C3" s="10"/>
      <c r="D3" s="11"/>
      <c r="E3" s="11"/>
      <c r="F3" s="9" t="s">
        <v>4</v>
      </c>
      <c r="G3" s="11"/>
      <c r="M3" s="13"/>
    </row>
    <row r="4" spans="1:14" s="12" customFormat="1" ht="10.9" customHeight="1" thickBot="1" x14ac:dyDescent="0.25">
      <c r="A4" s="8"/>
      <c r="D4" s="11"/>
      <c r="E4" s="11"/>
      <c r="G4" s="11"/>
      <c r="H4" s="15">
        <f>$H$16</f>
        <v>1.2893518518518519E-2</v>
      </c>
      <c r="I4" s="15"/>
      <c r="J4" s="15"/>
      <c r="M4" s="13"/>
    </row>
    <row r="5" spans="1:14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9"/>
      <c r="F5" s="18" t="s">
        <v>9</v>
      </c>
      <c r="G5" s="18" t="s">
        <v>10</v>
      </c>
      <c r="H5" s="19" t="s">
        <v>11</v>
      </c>
      <c r="I5" s="19"/>
      <c r="J5" s="19" t="s">
        <v>341</v>
      </c>
      <c r="K5" s="19" t="s">
        <v>12</v>
      </c>
      <c r="L5" s="18" t="s">
        <v>13</v>
      </c>
      <c r="M5" s="18" t="s">
        <v>14</v>
      </c>
      <c r="N5" s="20"/>
    </row>
    <row r="6" spans="1:14" ht="14.45" customHeight="1" x14ac:dyDescent="0.25">
      <c r="A6" s="22">
        <v>1</v>
      </c>
      <c r="B6" s="34">
        <v>533</v>
      </c>
      <c r="C6" s="35" t="s">
        <v>342</v>
      </c>
      <c r="D6" s="36">
        <v>21678</v>
      </c>
      <c r="E6" s="68">
        <f>IF(COUNT(D6)=0,"---",45820-D6)</f>
        <v>24142</v>
      </c>
      <c r="F6" s="37" t="s">
        <v>42</v>
      </c>
      <c r="G6" s="48"/>
      <c r="H6" s="52">
        <v>2.0034722222222221E-2</v>
      </c>
      <c r="I6" s="69">
        <v>0.75160000000000005</v>
      </c>
      <c r="J6" s="70">
        <f>H6*I6</f>
        <v>1.5058097222222223E-2</v>
      </c>
      <c r="K6" s="39"/>
      <c r="L6" s="40" t="s">
        <v>19</v>
      </c>
      <c r="M6" s="31"/>
      <c r="N6" s="47"/>
    </row>
    <row r="7" spans="1:14" ht="14.45" customHeight="1" x14ac:dyDescent="0.25">
      <c r="A7" s="22">
        <v>2</v>
      </c>
      <c r="B7" s="34">
        <v>531</v>
      </c>
      <c r="C7" s="35" t="s">
        <v>343</v>
      </c>
      <c r="D7" s="36">
        <v>24322</v>
      </c>
      <c r="E7" s="68">
        <f t="shared" ref="E7:E8" si="0">IF(COUNT(D7)=0,"---",45820-D7)</f>
        <v>21498</v>
      </c>
      <c r="F7" s="37" t="s">
        <v>26</v>
      </c>
      <c r="G7" s="48"/>
      <c r="H7" s="112">
        <v>1.8842592592592591E-2</v>
      </c>
      <c r="I7" s="69">
        <v>0.81620000000000004</v>
      </c>
      <c r="J7" s="70">
        <f t="shared" ref="J7:J8" si="1">H7*I7</f>
        <v>1.5379324074074073E-2</v>
      </c>
      <c r="K7" s="39"/>
      <c r="L7" s="40" t="s">
        <v>19</v>
      </c>
      <c r="M7" s="31"/>
      <c r="N7" s="47"/>
    </row>
    <row r="8" spans="1:14" ht="14.45" customHeight="1" x14ac:dyDescent="0.25">
      <c r="A8" s="22">
        <v>3</v>
      </c>
      <c r="B8" s="34">
        <v>534</v>
      </c>
      <c r="C8" s="35" t="s">
        <v>344</v>
      </c>
      <c r="D8" s="36">
        <v>29366</v>
      </c>
      <c r="E8" s="68">
        <f t="shared" si="0"/>
        <v>16454</v>
      </c>
      <c r="F8" s="37" t="s">
        <v>18</v>
      </c>
      <c r="G8" s="48"/>
      <c r="H8" s="52">
        <v>1.6967592592592593E-2</v>
      </c>
      <c r="I8" s="69">
        <v>0.91279999999999994</v>
      </c>
      <c r="J8" s="70">
        <f t="shared" si="1"/>
        <v>1.5488018518518517E-2</v>
      </c>
      <c r="K8" s="39"/>
      <c r="L8" s="40" t="s">
        <v>19</v>
      </c>
      <c r="M8" s="31"/>
      <c r="N8" s="47"/>
    </row>
    <row r="9" spans="1:14" ht="14.45" customHeight="1" x14ac:dyDescent="0.25">
      <c r="A9" s="22"/>
      <c r="B9" s="34">
        <v>535</v>
      </c>
      <c r="C9" s="35" t="s">
        <v>345</v>
      </c>
      <c r="D9" s="36">
        <v>26063</v>
      </c>
      <c r="E9" s="68">
        <f>IF(COUNT(D9)=0,"---",45820-D9)</f>
        <v>19757</v>
      </c>
      <c r="F9" s="37" t="s">
        <v>18</v>
      </c>
      <c r="G9" s="48"/>
      <c r="H9" s="52" t="s">
        <v>58</v>
      </c>
      <c r="I9" s="69">
        <v>0.84640000000000004</v>
      </c>
      <c r="J9" s="70"/>
      <c r="K9" s="39"/>
      <c r="L9" s="40" t="s">
        <v>19</v>
      </c>
      <c r="M9" s="31"/>
      <c r="N9" s="47"/>
    </row>
    <row r="12" spans="1:14" x14ac:dyDescent="0.25">
      <c r="N12" s="7"/>
    </row>
    <row r="13" spans="1:14" s="12" customFormat="1" ht="27" customHeight="1" x14ac:dyDescent="0.25">
      <c r="A13" s="8"/>
      <c r="B13" s="9" t="s">
        <v>346</v>
      </c>
      <c r="C13" s="10"/>
      <c r="D13" s="11"/>
      <c r="E13" s="11"/>
      <c r="F13" s="9" t="s">
        <v>4</v>
      </c>
      <c r="G13" s="11"/>
      <c r="M13" s="13"/>
    </row>
    <row r="14" spans="1:14" s="12" customFormat="1" ht="10.9" customHeight="1" thickBot="1" x14ac:dyDescent="0.25">
      <c r="A14" s="8"/>
      <c r="D14" s="11"/>
      <c r="E14" s="11"/>
      <c r="G14" s="11"/>
      <c r="H14" s="15">
        <f>$H$16</f>
        <v>1.2893518518518519E-2</v>
      </c>
      <c r="I14" s="15"/>
      <c r="J14" s="15"/>
      <c r="M14" s="13"/>
    </row>
    <row r="15" spans="1:14" ht="16.5" thickBot="1" x14ac:dyDescent="0.3">
      <c r="A15" s="16" t="s">
        <v>5</v>
      </c>
      <c r="B15" s="17" t="s">
        <v>6</v>
      </c>
      <c r="C15" s="18" t="s">
        <v>7</v>
      </c>
      <c r="D15" s="19" t="s">
        <v>8</v>
      </c>
      <c r="E15" s="19"/>
      <c r="F15" s="18" t="s">
        <v>9</v>
      </c>
      <c r="G15" s="18" t="s">
        <v>10</v>
      </c>
      <c r="H15" s="19" t="s">
        <v>11</v>
      </c>
      <c r="I15" s="19"/>
      <c r="J15" s="19" t="s">
        <v>341</v>
      </c>
      <c r="K15" s="19" t="s">
        <v>12</v>
      </c>
      <c r="L15" s="18" t="s">
        <v>13</v>
      </c>
      <c r="M15" s="18" t="s">
        <v>14</v>
      </c>
      <c r="N15" s="20"/>
    </row>
    <row r="16" spans="1:14" ht="14.45" customHeight="1" x14ac:dyDescent="0.25">
      <c r="A16" s="49">
        <v>1</v>
      </c>
      <c r="B16" s="34">
        <v>532</v>
      </c>
      <c r="C16" s="35" t="s">
        <v>347</v>
      </c>
      <c r="D16" s="36">
        <v>20760</v>
      </c>
      <c r="E16" s="68">
        <f>IF(COUNT(D16)=0,"---",45820-D16)</f>
        <v>25060</v>
      </c>
      <c r="F16" s="37" t="s">
        <v>26</v>
      </c>
      <c r="G16" s="48"/>
      <c r="H16" s="52">
        <v>1.2893518518518519E-2</v>
      </c>
      <c r="I16" s="69">
        <v>0.73450000000000004</v>
      </c>
      <c r="J16" s="70">
        <f>H16*I16</f>
        <v>9.470289351851853E-3</v>
      </c>
      <c r="K16" s="39"/>
      <c r="L16" s="40"/>
      <c r="M16" s="31"/>
      <c r="N16" s="47"/>
    </row>
    <row r="17" spans="1:14" ht="14.45" customHeight="1" x14ac:dyDescent="0.25">
      <c r="A17" s="49">
        <v>2</v>
      </c>
      <c r="B17" s="34">
        <v>300</v>
      </c>
      <c r="C17" s="35" t="s">
        <v>348</v>
      </c>
      <c r="D17" s="36">
        <v>14973</v>
      </c>
      <c r="E17" s="68">
        <f>IF(COUNT(D17)=0,"---",45820-D17)</f>
        <v>30847</v>
      </c>
      <c r="F17" s="37" t="s">
        <v>74</v>
      </c>
      <c r="G17" s="48"/>
      <c r="H17" s="52">
        <v>1.9317129629629629E-2</v>
      </c>
      <c r="I17" s="69">
        <v>0.58499999999999996</v>
      </c>
      <c r="J17" s="70">
        <f>H17*I17</f>
        <v>1.1300520833333333E-2</v>
      </c>
      <c r="K17" s="39"/>
      <c r="L17" s="40" t="s">
        <v>19</v>
      </c>
      <c r="M17" s="31"/>
      <c r="N17" s="47"/>
    </row>
    <row r="18" spans="1:14" ht="14.45" customHeight="1" x14ac:dyDescent="0.25">
      <c r="A18" s="49"/>
      <c r="B18" s="34">
        <v>301</v>
      </c>
      <c r="C18" s="35" t="s">
        <v>349</v>
      </c>
      <c r="D18" s="36">
        <v>15625</v>
      </c>
      <c r="E18" s="68">
        <f>IF(COUNT(D18)=0,"---",45820-D18)</f>
        <v>30195</v>
      </c>
      <c r="F18" s="37" t="s">
        <v>26</v>
      </c>
      <c r="G18" s="48"/>
      <c r="H18" s="52" t="s">
        <v>58</v>
      </c>
      <c r="I18" s="69"/>
      <c r="J18" s="70"/>
      <c r="K18" s="39"/>
      <c r="L18" s="40" t="s">
        <v>19</v>
      </c>
      <c r="M18" s="31"/>
      <c r="N18" s="47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A535-B365-4655-8446-0503302F6CB4}">
  <dimension ref="A1:K9"/>
  <sheetViews>
    <sheetView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6384" width="8.85546875" style="3"/>
  </cols>
  <sheetData>
    <row r="1" spans="1:11" ht="18.75" x14ac:dyDescent="0.3">
      <c r="B1" s="2" t="s">
        <v>0</v>
      </c>
      <c r="C1" s="3"/>
      <c r="K1" s="7" t="s">
        <v>1</v>
      </c>
    </row>
    <row r="2" spans="1:11" x14ac:dyDescent="0.25">
      <c r="K2" s="7" t="s">
        <v>2</v>
      </c>
    </row>
    <row r="3" spans="1:11" s="12" customFormat="1" ht="27" customHeight="1" x14ac:dyDescent="0.25">
      <c r="A3" s="8"/>
      <c r="B3" s="9" t="s">
        <v>233</v>
      </c>
      <c r="C3" s="10"/>
      <c r="D3" s="11"/>
      <c r="E3" s="9" t="s">
        <v>234</v>
      </c>
      <c r="F3" s="11"/>
      <c r="J3" s="13"/>
    </row>
    <row r="4" spans="1:11" s="12" customFormat="1" ht="10.9" customHeight="1" thickBot="1" x14ac:dyDescent="0.25">
      <c r="A4" s="8"/>
      <c r="D4" s="11"/>
      <c r="F4" s="11"/>
      <c r="G4" s="15" t="str">
        <f>$G$8</f>
        <v>16:20</v>
      </c>
      <c r="J4" s="13"/>
    </row>
    <row r="5" spans="1:11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</row>
    <row r="6" spans="1:11" ht="14.45" customHeight="1" x14ac:dyDescent="0.25">
      <c r="A6" s="22">
        <v>1</v>
      </c>
      <c r="B6" s="23">
        <v>331</v>
      </c>
      <c r="C6" s="24" t="s">
        <v>238</v>
      </c>
      <c r="D6" s="25">
        <v>40525</v>
      </c>
      <c r="E6" s="26" t="s">
        <v>42</v>
      </c>
      <c r="F6" s="27" t="s">
        <v>133</v>
      </c>
      <c r="G6" s="58" t="s">
        <v>239</v>
      </c>
      <c r="H6" s="61"/>
      <c r="I6" s="61">
        <v>25</v>
      </c>
      <c r="J6" s="31"/>
      <c r="K6" s="47"/>
    </row>
    <row r="7" spans="1:11" ht="14.45" customHeight="1" x14ac:dyDescent="0.25">
      <c r="A7" s="22">
        <v>2</v>
      </c>
      <c r="B7" s="34">
        <v>332</v>
      </c>
      <c r="C7" s="35" t="s">
        <v>240</v>
      </c>
      <c r="D7" s="36">
        <v>40687</v>
      </c>
      <c r="E7" s="37" t="s">
        <v>42</v>
      </c>
      <c r="F7" s="38" t="s">
        <v>133</v>
      </c>
      <c r="G7" s="58" t="s">
        <v>241</v>
      </c>
      <c r="H7" s="61"/>
      <c r="I7" s="61">
        <v>23</v>
      </c>
      <c r="J7" s="31"/>
      <c r="K7" s="47"/>
    </row>
    <row r="8" spans="1:11" ht="14.45" customHeight="1" x14ac:dyDescent="0.25">
      <c r="A8" s="22">
        <v>3</v>
      </c>
      <c r="B8" s="34">
        <v>330</v>
      </c>
      <c r="C8" s="35" t="s">
        <v>236</v>
      </c>
      <c r="D8" s="36">
        <v>40186</v>
      </c>
      <c r="E8" s="37" t="s">
        <v>42</v>
      </c>
      <c r="F8" s="38" t="s">
        <v>237</v>
      </c>
      <c r="G8" s="59" t="s">
        <v>350</v>
      </c>
      <c r="H8" s="60"/>
      <c r="I8" s="60">
        <v>22</v>
      </c>
      <c r="J8" s="31"/>
      <c r="K8" s="50"/>
    </row>
    <row r="9" spans="1:11" ht="14.45" customHeight="1" x14ac:dyDescent="0.25">
      <c r="A9" s="22">
        <v>4</v>
      </c>
      <c r="B9" s="34">
        <v>334</v>
      </c>
      <c r="C9" s="35" t="s">
        <v>242</v>
      </c>
      <c r="D9" s="36">
        <v>40707</v>
      </c>
      <c r="E9" s="37" t="s">
        <v>42</v>
      </c>
      <c r="F9" s="38" t="s">
        <v>133</v>
      </c>
      <c r="G9" s="58" t="s">
        <v>243</v>
      </c>
      <c r="H9" s="61"/>
      <c r="I9" s="61">
        <v>21</v>
      </c>
      <c r="J9" s="31"/>
      <c r="K9" s="47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BF20-71E6-46F9-9D99-A0FF3E60402F}">
  <dimension ref="A1:O15"/>
  <sheetViews>
    <sheetView zoomScale="120" zoomScaleNormal="120" workbookViewId="0"/>
  </sheetViews>
  <sheetFormatPr defaultColWidth="8.85546875" defaultRowHeight="15" x14ac:dyDescent="0.25"/>
  <cols>
    <col min="1" max="1" width="7.140625" style="1" customWidth="1"/>
    <col min="2" max="2" width="5.7109375" style="3" customWidth="1"/>
    <col min="3" max="3" width="31" style="4" customWidth="1"/>
    <col min="4" max="4" width="8.85546875" style="4" customWidth="1"/>
    <col min="5" max="5" width="9.5703125" style="4" bestFit="1" customWidth="1"/>
    <col min="6" max="6" width="15.7109375" style="5" customWidth="1"/>
    <col min="7" max="7" width="10.7109375" style="4" customWidth="1"/>
    <col min="8" max="8" width="7.140625" style="4" customWidth="1"/>
    <col min="9" max="9" width="7.28515625" style="4" customWidth="1"/>
    <col min="10" max="10" width="6.140625" style="6" customWidth="1"/>
    <col min="11" max="11" width="6.140625" style="4" customWidth="1"/>
    <col min="12" max="12" width="7.7109375" style="4" hidden="1" customWidth="1"/>
    <col min="13" max="13" width="6" style="4" hidden="1" customWidth="1"/>
    <col min="14" max="16384" width="8.85546875" style="3"/>
  </cols>
  <sheetData>
    <row r="1" spans="1:15" ht="18.75" x14ac:dyDescent="0.3">
      <c r="B1" s="2" t="s">
        <v>0</v>
      </c>
      <c r="C1" s="3"/>
      <c r="K1" s="7" t="s">
        <v>1</v>
      </c>
    </row>
    <row r="2" spans="1:15" x14ac:dyDescent="0.25">
      <c r="K2" s="7" t="s">
        <v>2</v>
      </c>
    </row>
    <row r="3" spans="1:15" s="12" customFormat="1" ht="27" customHeight="1" x14ac:dyDescent="0.25">
      <c r="A3" s="8"/>
      <c r="B3" s="9" t="s">
        <v>244</v>
      </c>
      <c r="C3" s="10"/>
      <c r="D3" s="11"/>
      <c r="E3" s="9" t="s">
        <v>4</v>
      </c>
      <c r="F3" s="11"/>
      <c r="J3" s="13"/>
      <c r="L3" s="14"/>
      <c r="M3" s="14"/>
    </row>
    <row r="4" spans="1:15" s="12" customFormat="1" ht="10.9" customHeight="1" thickBot="1" x14ac:dyDescent="0.25">
      <c r="A4" s="8"/>
      <c r="D4" s="11"/>
      <c r="F4" s="11"/>
      <c r="G4" s="15" t="str">
        <f>$G$6</f>
        <v>15:41</v>
      </c>
      <c r="J4" s="13"/>
      <c r="L4" s="14"/>
      <c r="M4" s="14"/>
    </row>
    <row r="5" spans="1:15" ht="16.5" thickBot="1" x14ac:dyDescent="0.3">
      <c r="A5" s="16" t="s">
        <v>5</v>
      </c>
      <c r="B5" s="17" t="s">
        <v>6</v>
      </c>
      <c r="C5" s="18" t="s">
        <v>7</v>
      </c>
      <c r="D5" s="19" t="s">
        <v>8</v>
      </c>
      <c r="E5" s="18" t="s">
        <v>9</v>
      </c>
      <c r="F5" s="18" t="s">
        <v>10</v>
      </c>
      <c r="G5" s="19" t="s">
        <v>11</v>
      </c>
      <c r="H5" s="19" t="s">
        <v>12</v>
      </c>
      <c r="I5" s="18" t="s">
        <v>13</v>
      </c>
      <c r="J5" s="18" t="s">
        <v>14</v>
      </c>
      <c r="K5" s="20"/>
      <c r="L5" s="21" t="s">
        <v>15</v>
      </c>
      <c r="M5" s="21" t="s">
        <v>16</v>
      </c>
    </row>
    <row r="6" spans="1:15" ht="14.45" customHeight="1" x14ac:dyDescent="0.25">
      <c r="A6" s="22">
        <v>1</v>
      </c>
      <c r="B6" s="23">
        <v>320</v>
      </c>
      <c r="C6" s="24" t="s">
        <v>245</v>
      </c>
      <c r="D6" s="25">
        <v>40194</v>
      </c>
      <c r="E6" s="26" t="s">
        <v>42</v>
      </c>
      <c r="F6" s="27" t="s">
        <v>246</v>
      </c>
      <c r="G6" s="59" t="s">
        <v>339</v>
      </c>
      <c r="H6" s="60"/>
      <c r="I6" s="30">
        <v>25</v>
      </c>
      <c r="J6" s="31" t="str">
        <f>IF(ISBLANK(G6),"",IF(G6=N6,"",IF(G6&gt;M6,"",IF(G6&lt;=L6,"PB",IF(G6&lt;=M6,"SB")))))</f>
        <v/>
      </c>
      <c r="K6" s="50"/>
      <c r="L6" s="33"/>
      <c r="M6" s="33"/>
      <c r="N6" s="62"/>
    </row>
    <row r="7" spans="1:15" ht="14.45" customHeight="1" x14ac:dyDescent="0.25">
      <c r="A7" s="22">
        <v>2</v>
      </c>
      <c r="B7" s="34">
        <v>312</v>
      </c>
      <c r="C7" s="35" t="s">
        <v>247</v>
      </c>
      <c r="D7" s="36">
        <v>40532</v>
      </c>
      <c r="E7" s="37" t="s">
        <v>42</v>
      </c>
      <c r="F7" s="38" t="s">
        <v>43</v>
      </c>
      <c r="G7" s="59" t="s">
        <v>248</v>
      </c>
      <c r="H7" s="61"/>
      <c r="I7" s="40">
        <v>23</v>
      </c>
      <c r="J7" s="31" t="str">
        <f>IF(ISBLANK(G7),"",IF(G7=N7,"",IF(G7&gt;M7,"",IF(G7&lt;=L7,"PB",IF(G7&lt;=M7,"SB")))))</f>
        <v/>
      </c>
      <c r="K7" s="47"/>
      <c r="L7" s="33"/>
      <c r="M7" s="33"/>
      <c r="N7" s="62"/>
    </row>
    <row r="8" spans="1:15" ht="14.45" customHeight="1" x14ac:dyDescent="0.25">
      <c r="A8" s="22">
        <v>3</v>
      </c>
      <c r="B8" s="34">
        <v>316</v>
      </c>
      <c r="C8" s="35" t="s">
        <v>249</v>
      </c>
      <c r="D8" s="36">
        <v>40578</v>
      </c>
      <c r="E8" s="37" t="s">
        <v>42</v>
      </c>
      <c r="F8" s="38" t="s">
        <v>43</v>
      </c>
      <c r="G8" s="59" t="s">
        <v>250</v>
      </c>
      <c r="H8" s="61"/>
      <c r="I8" s="40">
        <v>22</v>
      </c>
      <c r="J8" s="31" t="str">
        <f>IF(ISBLANK(G8),"",IF(G8=N8,"",IF(G8&gt;M8,"",IF(G8&lt;=L8,"PB",IF(G8&lt;=M8,"SB")))))</f>
        <v/>
      </c>
      <c r="K8" s="47"/>
      <c r="L8" s="33"/>
      <c r="M8" s="33"/>
      <c r="N8" s="62"/>
    </row>
    <row r="9" spans="1:15" ht="14.45" customHeight="1" x14ac:dyDescent="0.25">
      <c r="A9" s="22">
        <v>4</v>
      </c>
      <c r="B9" s="34">
        <v>311</v>
      </c>
      <c r="C9" s="35" t="s">
        <v>251</v>
      </c>
      <c r="D9" s="36">
        <v>40275</v>
      </c>
      <c r="E9" s="37" t="s">
        <v>26</v>
      </c>
      <c r="F9" s="38"/>
      <c r="G9" s="59" t="s">
        <v>252</v>
      </c>
      <c r="H9" s="61"/>
      <c r="I9" s="40">
        <v>21</v>
      </c>
      <c r="J9" s="31" t="str">
        <f>IF(ISBLANK(G9),"",IF(G9=N9,"",IF(G9&gt;M9,"",IF(G9&lt;=L9,"PB",IF(G9&lt;=M9,"SB")))))</f>
        <v/>
      </c>
      <c r="K9" s="47"/>
      <c r="L9" s="33"/>
      <c r="M9" s="33"/>
      <c r="N9" s="62"/>
    </row>
    <row r="10" spans="1:15" ht="14.45" customHeight="1" x14ac:dyDescent="0.25">
      <c r="A10" s="22">
        <v>5</v>
      </c>
      <c r="B10" s="34">
        <v>317</v>
      </c>
      <c r="C10" s="35" t="s">
        <v>253</v>
      </c>
      <c r="D10" s="36">
        <v>40693</v>
      </c>
      <c r="E10" s="37" t="s">
        <v>42</v>
      </c>
      <c r="F10" s="38" t="s">
        <v>103</v>
      </c>
      <c r="G10" s="59" t="s">
        <v>254</v>
      </c>
      <c r="H10" s="61"/>
      <c r="I10" s="40">
        <v>20</v>
      </c>
      <c r="J10" s="31" t="str">
        <f>IF(ISBLANK(G10),"",IF(G10=N10,"",IF(G10&gt;M10,"",IF(G10&lt;=L10,"PB",IF(G10&lt;=M10,"SB")))))</f>
        <v/>
      </c>
      <c r="K10" s="47"/>
      <c r="L10" s="33"/>
      <c r="M10" s="33"/>
      <c r="N10" s="62"/>
    </row>
    <row r="11" spans="1:15" ht="14.45" customHeight="1" x14ac:dyDescent="0.25">
      <c r="A11" s="22">
        <v>6</v>
      </c>
      <c r="B11" s="34">
        <v>315</v>
      </c>
      <c r="C11" s="35" t="s">
        <v>255</v>
      </c>
      <c r="D11" s="36">
        <v>40803</v>
      </c>
      <c r="E11" s="37" t="s">
        <v>42</v>
      </c>
      <c r="F11" s="38" t="s">
        <v>256</v>
      </c>
      <c r="G11" s="59" t="s">
        <v>257</v>
      </c>
      <c r="H11" s="61"/>
      <c r="I11" s="40">
        <v>19</v>
      </c>
      <c r="J11" s="31"/>
      <c r="K11" s="47"/>
      <c r="L11" s="33"/>
      <c r="M11" s="33"/>
      <c r="N11" s="62"/>
    </row>
    <row r="12" spans="1:15" ht="14.45" customHeight="1" x14ac:dyDescent="0.25">
      <c r="A12" s="22">
        <v>7</v>
      </c>
      <c r="B12" s="34">
        <v>313</v>
      </c>
      <c r="C12" s="35" t="s">
        <v>258</v>
      </c>
      <c r="D12" s="36">
        <v>40772</v>
      </c>
      <c r="E12" s="37" t="s">
        <v>42</v>
      </c>
      <c r="F12" s="38" t="s">
        <v>43</v>
      </c>
      <c r="G12" s="59" t="s">
        <v>259</v>
      </c>
      <c r="H12" s="61"/>
      <c r="I12" s="40">
        <v>18</v>
      </c>
      <c r="J12" s="31"/>
      <c r="K12" s="47"/>
      <c r="L12" s="33"/>
      <c r="M12" s="33"/>
      <c r="N12" s="62"/>
    </row>
    <row r="13" spans="1:15" ht="14.45" customHeight="1" x14ac:dyDescent="0.25">
      <c r="A13" s="22">
        <v>8</v>
      </c>
      <c r="B13" s="34">
        <v>319</v>
      </c>
      <c r="C13" s="35" t="s">
        <v>260</v>
      </c>
      <c r="D13" s="36">
        <v>40318</v>
      </c>
      <c r="E13" s="37" t="s">
        <v>42</v>
      </c>
      <c r="F13" s="38" t="s">
        <v>256</v>
      </c>
      <c r="G13" s="59" t="s">
        <v>261</v>
      </c>
      <c r="H13" s="61"/>
      <c r="I13" s="40">
        <v>17</v>
      </c>
      <c r="J13" s="31" t="str">
        <f>IF(ISBLANK(G13),"",IF(G13=N13,"",IF(G13&gt;M13,"",IF(G13&lt;=L13,"PB",IF(G13&lt;=M13,"SB")))))</f>
        <v/>
      </c>
      <c r="K13" s="47"/>
      <c r="L13" s="33"/>
      <c r="M13" s="33"/>
      <c r="N13" s="62"/>
    </row>
    <row r="14" spans="1:15" ht="14.45" customHeight="1" x14ac:dyDescent="0.25">
      <c r="A14" s="22">
        <v>9</v>
      </c>
      <c r="B14" s="34">
        <v>314</v>
      </c>
      <c r="C14" s="35" t="s">
        <v>262</v>
      </c>
      <c r="D14" s="36">
        <v>40667</v>
      </c>
      <c r="E14" s="37" t="s">
        <v>42</v>
      </c>
      <c r="F14" s="38" t="s">
        <v>256</v>
      </c>
      <c r="G14" s="59" t="s">
        <v>263</v>
      </c>
      <c r="H14" s="61"/>
      <c r="I14" s="40">
        <v>16</v>
      </c>
      <c r="J14" s="31" t="str">
        <f>IF(ISBLANK(G14),"",IF(G14=N14,"",IF(G14&gt;M14,"",IF(G14&lt;=L14,"PB",IF(G14&lt;=M14,"SB")))))</f>
        <v/>
      </c>
      <c r="K14" s="47"/>
      <c r="L14" s="33"/>
      <c r="M14" s="33"/>
      <c r="N14" s="62"/>
      <c r="O14" s="46"/>
    </row>
    <row r="15" spans="1:15" ht="14.45" customHeight="1" x14ac:dyDescent="0.25">
      <c r="A15" s="22">
        <v>10</v>
      </c>
      <c r="B15" s="34">
        <v>318</v>
      </c>
      <c r="C15" s="35" t="s">
        <v>264</v>
      </c>
      <c r="D15" s="36">
        <v>40889</v>
      </c>
      <c r="E15" s="37" t="s">
        <v>42</v>
      </c>
      <c r="F15" s="38" t="s">
        <v>43</v>
      </c>
      <c r="G15" s="59" t="s">
        <v>265</v>
      </c>
      <c r="H15" s="61"/>
      <c r="I15" s="40">
        <v>15</v>
      </c>
      <c r="J15" s="31"/>
      <c r="K15" s="47"/>
      <c r="L15" s="33"/>
      <c r="M15" s="33"/>
      <c r="N15" s="62"/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20km M</vt:lpstr>
      <vt:lpstr>20km W</vt:lpstr>
      <vt:lpstr>10km W</vt:lpstr>
      <vt:lpstr>10km M</vt:lpstr>
      <vt:lpstr>5km M</vt:lpstr>
      <vt:lpstr>5km W</vt:lpstr>
      <vt:lpstr>5km MM</vt:lpstr>
      <vt:lpstr>3km M</vt:lpstr>
      <vt:lpstr>3km W</vt:lpstr>
      <vt:lpstr>3km WM</vt:lpstr>
      <vt:lpstr>1km W</vt:lpstr>
      <vt:lpstr>1km W2014</vt:lpstr>
      <vt:lpstr>1km M</vt:lpstr>
      <vt:lpstr>1km M2014</vt:lpstr>
      <vt:lpstr>Relay 4x1km Mix</vt:lpstr>
      <vt:lpstr>Komandiniai 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Robert Blaho</cp:lastModifiedBy>
  <cp:lastPrinted>2025-06-12T11:37:42Z</cp:lastPrinted>
  <dcterms:created xsi:type="dcterms:W3CDTF">2025-06-12T09:11:41Z</dcterms:created>
  <dcterms:modified xsi:type="dcterms:W3CDTF">2025-06-13T16:09:04Z</dcterms:modified>
</cp:coreProperties>
</file>